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IS/Monthly MIS/FY 2024_25/Dec-24/Disclosure of AUM/"/>
    </mc:Choice>
  </mc:AlternateContent>
  <xr:revisionPtr revIDLastSave="3" documentId="13_ncr:1_{86B93BDA-CBD3-400D-B580-F37250F0F030}" xr6:coauthVersionLast="47" xr6:coauthVersionMax="47" xr10:uidLastSave="{884A4A39-11B0-4301-8FF8-8BA035826971}"/>
  <bookViews>
    <workbookView xWindow="-110" yWindow="-110" windowWidth="19420" windowHeight="10300" activeTab="1" xr2:uid="{00000000-000D-0000-FFFF-FFFF00000000}"/>
  </bookViews>
  <sheets>
    <sheet name="Anex A1 Frmt for AUM disclosure" sheetId="1" r:id="rId1"/>
    <sheet name="Anex A2 Frmt AUM state 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1" i="1" l="1"/>
  <c r="BK39" i="1" l="1"/>
  <c r="BK34" i="1" l="1"/>
  <c r="BK42" i="1" l="1"/>
  <c r="D41" i="2" l="1"/>
  <c r="BJ44" i="1" l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K43" i="1"/>
  <c r="BK10" i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K49" i="1" l="1"/>
  <c r="BK38" i="1" l="1"/>
  <c r="BK55" i="1" l="1"/>
  <c r="BK28" i="1" l="1"/>
  <c r="BK58" i="1" l="1"/>
  <c r="BI59" i="1" l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J59" i="1"/>
  <c r="D51" i="1" l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C51" i="1"/>
  <c r="L41" i="2"/>
  <c r="J41" i="2"/>
  <c r="I41" i="2"/>
  <c r="H41" i="2"/>
  <c r="G41" i="2"/>
  <c r="F41" i="2"/>
  <c r="E41" i="2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C7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6" i="1"/>
  <c r="BK14" i="1"/>
  <c r="BK15" i="1" s="1"/>
  <c r="BK18" i="1"/>
  <c r="BK40" i="1"/>
  <c r="BK44" i="1" s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K7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5" i="1" l="1"/>
  <c r="BK59" i="1"/>
  <c r="BK60" i="1" s="1"/>
  <c r="BJ60" i="1"/>
  <c r="X60" i="1"/>
  <c r="AJ60" i="1"/>
  <c r="AN60" i="1"/>
  <c r="BD60" i="1"/>
  <c r="BK71" i="1"/>
  <c r="BC60" i="1"/>
  <c r="AS60" i="1"/>
  <c r="BK11" i="1"/>
  <c r="C60" i="1"/>
  <c r="AC60" i="1"/>
  <c r="AM60" i="1"/>
  <c r="BB60" i="1"/>
  <c r="AL60" i="1"/>
  <c r="AF60" i="1"/>
  <c r="T60" i="1"/>
  <c r="L60" i="1"/>
  <c r="BK19" i="1"/>
  <c r="K45" i="1"/>
  <c r="O45" i="1"/>
  <c r="U45" i="1"/>
  <c r="AG45" i="1"/>
  <c r="D60" i="1"/>
  <c r="F60" i="1"/>
  <c r="H60" i="1"/>
  <c r="J60" i="1"/>
  <c r="R60" i="1"/>
  <c r="V60" i="1"/>
  <c r="Z60" i="1"/>
  <c r="AB60" i="1"/>
  <c r="AD60" i="1"/>
  <c r="AH60" i="1"/>
  <c r="AP60" i="1"/>
  <c r="AR60" i="1"/>
  <c r="AT60" i="1"/>
  <c r="AV60" i="1"/>
  <c r="AX60" i="1"/>
  <c r="BJ45" i="1"/>
  <c r="BF60" i="1"/>
  <c r="AR45" i="1"/>
  <c r="BH60" i="1"/>
  <c r="BI60" i="1"/>
  <c r="BE60" i="1"/>
  <c r="BA60" i="1"/>
  <c r="AO60" i="1"/>
  <c r="AK60" i="1"/>
  <c r="Y60" i="1"/>
  <c r="M60" i="1"/>
  <c r="E60" i="1"/>
  <c r="BG60" i="1"/>
  <c r="AY60" i="1"/>
  <c r="AW60" i="1"/>
  <c r="AU60" i="1"/>
  <c r="AQ60" i="1"/>
  <c r="AJ45" i="1"/>
  <c r="AP45" i="1"/>
  <c r="AP30" i="1"/>
  <c r="D45" i="1"/>
  <c r="H45" i="1"/>
  <c r="N45" i="1"/>
  <c r="R45" i="1"/>
  <c r="T45" i="1"/>
  <c r="V45" i="1"/>
  <c r="X45" i="1"/>
  <c r="Z45" i="1"/>
  <c r="AD45" i="1"/>
  <c r="AF45" i="1"/>
  <c r="AH45" i="1"/>
  <c r="AL45" i="1"/>
  <c r="AT45" i="1"/>
  <c r="AV45" i="1"/>
  <c r="AX45" i="1"/>
  <c r="AZ45" i="1"/>
  <c r="BB45" i="1"/>
  <c r="BD45" i="1"/>
  <c r="BF45" i="1"/>
  <c r="H30" i="1"/>
  <c r="T30" i="1"/>
  <c r="V30" i="1"/>
  <c r="Z30" i="1"/>
  <c r="AB30" i="1"/>
  <c r="AL30" i="1"/>
  <c r="AN30" i="1"/>
  <c r="AR30" i="1"/>
  <c r="AT30" i="1"/>
  <c r="AV30" i="1"/>
  <c r="BH30" i="1"/>
  <c r="G60" i="1"/>
  <c r="I60" i="1"/>
  <c r="O60" i="1"/>
  <c r="Q60" i="1"/>
  <c r="S60" i="1"/>
  <c r="U60" i="1"/>
  <c r="AE60" i="1"/>
  <c r="AG60" i="1"/>
  <c r="AI60" i="1"/>
  <c r="Q45" i="1"/>
  <c r="S45" i="1"/>
  <c r="BC45" i="1"/>
  <c r="BE45" i="1"/>
  <c r="BE30" i="1"/>
  <c r="BK51" i="1"/>
  <c r="G45" i="1"/>
  <c r="I45" i="1"/>
  <c r="M45" i="1"/>
  <c r="Y45" i="1"/>
  <c r="AA45" i="1"/>
  <c r="AC45" i="1"/>
  <c r="AK45" i="1"/>
  <c r="AM45" i="1"/>
  <c r="AO45" i="1"/>
  <c r="AQ45" i="1"/>
  <c r="AS45" i="1"/>
  <c r="AU45" i="1"/>
  <c r="AW45" i="1"/>
  <c r="BG45" i="1"/>
  <c r="BI45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5" i="1"/>
  <c r="J30" i="1"/>
  <c r="L30" i="1"/>
  <c r="N30" i="1"/>
  <c r="X30" i="1"/>
  <c r="AF30" i="1"/>
  <c r="AZ30" i="1"/>
  <c r="BD30" i="1"/>
  <c r="BK29" i="1"/>
  <c r="F45" i="1"/>
  <c r="J45" i="1"/>
  <c r="L45" i="1"/>
  <c r="P45" i="1"/>
  <c r="AE45" i="1"/>
  <c r="AI45" i="1"/>
  <c r="AN45" i="1"/>
  <c r="AY45" i="1"/>
  <c r="BA45" i="1"/>
  <c r="AZ60" i="1"/>
  <c r="AA60" i="1"/>
  <c r="W60" i="1"/>
  <c r="K60" i="1"/>
  <c r="E45" i="1"/>
  <c r="AB45" i="1"/>
  <c r="BH45" i="1"/>
  <c r="BK45" i="1"/>
  <c r="P60" i="1"/>
  <c r="N60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7" i="1" l="1"/>
  <c r="R67" i="1"/>
  <c r="H67" i="1"/>
  <c r="AF67" i="1"/>
  <c r="AR67" i="1"/>
  <c r="AS67" i="1"/>
  <c r="AN67" i="1"/>
  <c r="X67" i="1"/>
  <c r="AP67" i="1"/>
  <c r="BD67" i="1"/>
  <c r="C67" i="1"/>
  <c r="BK30" i="1"/>
  <c r="BK67" i="1" s="1"/>
  <c r="BC67" i="1"/>
  <c r="BB67" i="1"/>
  <c r="AH67" i="1"/>
  <c r="D67" i="1"/>
  <c r="AC67" i="1"/>
  <c r="V67" i="1"/>
  <c r="AB67" i="1"/>
  <c r="Z67" i="1"/>
  <c r="BJ67" i="1"/>
  <c r="AX67" i="1"/>
  <c r="AD67" i="1"/>
  <c r="AM67" i="1"/>
  <c r="G67" i="1"/>
  <c r="S67" i="1"/>
  <c r="AU67" i="1"/>
  <c r="BG67" i="1"/>
  <c r="AL67" i="1"/>
  <c r="AO67" i="1"/>
  <c r="O67" i="1"/>
  <c r="AI67" i="1"/>
  <c r="AQ67" i="1"/>
  <c r="AW67" i="1"/>
  <c r="AK67" i="1"/>
  <c r="M67" i="1"/>
  <c r="AJ67" i="1"/>
  <c r="BH67" i="1"/>
  <c r="BI67" i="1"/>
  <c r="AV67" i="1"/>
  <c r="AA67" i="1"/>
  <c r="Y67" i="1"/>
  <c r="AT67" i="1"/>
  <c r="Q67" i="1"/>
  <c r="AG67" i="1"/>
  <c r="E67" i="1"/>
  <c r="K67" i="1"/>
  <c r="AZ67" i="1"/>
  <c r="U67" i="1"/>
  <c r="W67" i="1"/>
  <c r="AE67" i="1"/>
  <c r="BA67" i="1"/>
  <c r="BF67" i="1"/>
  <c r="F67" i="1"/>
  <c r="I67" i="1"/>
  <c r="BE67" i="1"/>
  <c r="N67" i="1"/>
  <c r="J67" i="1"/>
  <c r="AY67" i="1"/>
  <c r="L67" i="1"/>
  <c r="P67" i="1"/>
</calcChain>
</file>

<file path=xl/sharedStrings.xml><?xml version="1.0" encoding="utf-8"?>
<sst xmlns="http://schemas.openxmlformats.org/spreadsheetml/2006/main" count="142" uniqueCount="108">
  <si>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</si>
  <si>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</si>
  <si>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</si>
  <si>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</si>
  <si>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</si>
  <si>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</si>
  <si>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</si>
  <si>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</si>
  <si>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</si>
  <si>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</si>
  <si>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</si>
  <si>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</si>
  <si>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</si>
  <si>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</si>
  <si>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</si>
  <si>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</si>
  <si>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</si>
  <si>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</si>
  <si>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</si>
  <si>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</si>
  <si>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</si>
  <si>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</si>
  <si>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</si>
  <si>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</si>
  <si>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</si>
  <si>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</si>
  <si>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</si>
  <si>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</si>
  <si>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</si>
  <si>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</si>
  <si>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</si>
  <si>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</si>
  <si>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</si>
  <si>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</si>
  <si>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</si>
  <si>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</si>
  <si>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</si>
  <si>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</si>
  <si>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</si>
  <si>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</si>
  <si>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</si>
  <si>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</si>
  <si>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</si>
  <si>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</si>
  <si>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</si>
  <si>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</si>
  <si>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</si>
  <si>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</si>
  <si>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</si>
  <si>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</si>
  <si>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</si>
  <si>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</si>
  <si>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</si>
  <si>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</si>
  <si>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</si>
  <si>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</si>
  <si>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</si>
  <si>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</si>
  <si>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</si>
  <si>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</si>
  <si>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</si>
  <si>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</si>
  <si>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</si>
  <si>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</si>
  <si>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</si>
  <si>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</si>
  <si>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</si>
  <si>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</si>
  <si>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</si>
  <si>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</si>
  <si>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</si>
  <si>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</si>
  <si>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</si>
  <si>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</si>
  <si>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</si>
  <si>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</si>
  <si>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</si>
  <si>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</si>
  <si>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</si>
  <si>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</si>
  <si>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</si>
  <si>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</si>
  <si>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</si>
  <si>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</si>
  <si>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</si>
  <si>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</si>
  <si>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</si>
  <si>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</si>
  <si>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</si>
  <si>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</si>
  <si>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</si>
  <si>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</si>
  <si>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</si>
  <si>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</si>
  <si>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</si>
  <si>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</si>
  <si>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</si>
  <si>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</si>
  <si>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</si>
  <si>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</si>
  <si>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</si>
  <si>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</si>
  <si>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</si>
  <si>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MULTI CAP FUND</t>
  </si>
  <si>
    <t>SAMCO ARBITRAGE FUND</t>
  </si>
  <si>
    <t>Table showing State wise /Union Territory wise contribution to AAUM of category of schemes as on Dec 2024</t>
  </si>
  <si>
    <t>SAMCO Mutual Fund: Average Net Assets Under Management (AAUM) as on DEC 2024 (All figures in Rs. Crore)</t>
  </si>
  <si>
    <t>SAMCO MULTI ASSET ALLOCATION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</si>
</sst>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0"/>
    <numFmt numFmtId="166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94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8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4" fillId="0" borderId="25" xfId="3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" fontId="0" fillId="0" borderId="25" xfId="0" applyNumberFormat="1" applyBorder="1" applyAlignment="1">
      <alignment wrapText="1"/>
    </xf>
    <xf numFmtId="0" fontId="0" fillId="0" borderId="5" xfId="0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0" fillId="0" borderId="22" xfId="0" applyBorder="1" applyAlignment="1">
      <alignment wrapText="1"/>
    </xf>
    <xf numFmtId="4" fontId="8" fillId="0" borderId="0" xfId="1" applyNumberFormat="1" applyFont="1" applyBorder="1" applyAlignment="1">
      <alignment wrapText="1"/>
    </xf>
    <xf numFmtId="4" fontId="8" fillId="0" borderId="25" xfId="1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6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4" fontId="9" fillId="0" borderId="27" xfId="0" applyNumberFormat="1" applyFont="1" applyBorder="1" applyAlignment="1">
      <alignment wrapText="1"/>
    </xf>
    <xf numFmtId="4" fontId="9" fillId="0" borderId="28" xfId="0" applyNumberFormat="1" applyFont="1" applyBorder="1" applyAlignment="1">
      <alignment wrapText="1"/>
    </xf>
    <xf numFmtId="3" fontId="4" fillId="0" borderId="18" xfId="3" applyNumberFormat="1" applyFont="1" applyBorder="1" applyAlignment="1">
      <alignment horizontal="center" vertic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2" fontId="4" fillId="0" borderId="15" xfId="3" applyNumberFormat="1" applyFont="1" applyBorder="1" applyAlignment="1">
      <alignment horizont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49" fontId="10" fillId="0" borderId="9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1" xfId="2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2" fontId="3" fillId="0" borderId="15" xfId="3" applyNumberFormat="1" applyFont="1" applyBorder="1" applyAlignment="1">
      <alignment horizontal="center" vertical="top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9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4"/>
  <sheetViews>
    <sheetView zoomScaleNormal="100" workbookViewId="0">
      <pane xSplit="2" ySplit="8" topLeftCell="BD59" activePane="bottomRight" state="frozen"/>
      <selection pane="topRight" activeCell="C1" sqref="C1"/>
      <selection pane="bottomLeft" activeCell="A9" sqref="A9"/>
      <selection pane="bottomRight" activeCell="BM67" sqref="BM67"/>
    </sheetView>
  </sheetViews>
  <sheetFormatPr defaultColWidth="9.1796875" defaultRowHeight="14.5" x14ac:dyDescent="0.35"/>
  <cols>
    <col min="1" max="1" width="8.26953125" style="6" customWidth="1"/>
    <col min="2" max="2" width="63.54296875" style="6" bestFit="1" customWidth="1"/>
    <col min="3" max="3" width="6.54296875" style="6" bestFit="1" customWidth="1"/>
    <col min="4" max="4" width="8.1796875" style="6" customWidth="1"/>
    <col min="5" max="5" width="4.54296875" style="6" bestFit="1" customWidth="1"/>
    <col min="6" max="6" width="4.54296875" style="6" customWidth="1"/>
    <col min="7" max="7" width="8.1796875" style="6" bestFit="1" customWidth="1"/>
    <col min="8" max="8" width="9.1796875" style="6" bestFit="1" customWidth="1"/>
    <col min="9" max="9" width="10.7265625" style="6" bestFit="1" customWidth="1"/>
    <col min="10" max="10" width="8.1796875" style="6" customWidth="1"/>
    <col min="11" max="11" width="6.54296875" style="6" bestFit="1" customWidth="1"/>
    <col min="12" max="12" width="9.1796875" style="6" bestFit="1" customWidth="1"/>
    <col min="13" max="16" width="4.54296875" style="6" customWidth="1"/>
    <col min="17" max="17" width="4.54296875" style="6" bestFit="1" customWidth="1"/>
    <col min="18" max="19" width="8.1796875" style="6" bestFit="1" customWidth="1"/>
    <col min="20" max="20" width="8.1796875" style="6" customWidth="1"/>
    <col min="21" max="21" width="4.54296875" style="6" customWidth="1"/>
    <col min="22" max="22" width="8.1796875" style="6" bestFit="1" customWidth="1"/>
    <col min="23" max="23" width="5.26953125" style="6" customWidth="1"/>
    <col min="24" max="24" width="6.54296875" style="6" customWidth="1"/>
    <col min="25" max="26" width="4.54296875" style="6" customWidth="1"/>
    <col min="27" max="29" width="6.54296875" style="6" bestFit="1" customWidth="1"/>
    <col min="30" max="31" width="4.54296875" style="6" customWidth="1"/>
    <col min="32" max="32" width="6.54296875" style="6" bestFit="1" customWidth="1"/>
    <col min="33" max="37" width="4.54296875" style="6" customWidth="1"/>
    <col min="38" max="39" width="6.54296875" style="6" bestFit="1" customWidth="1"/>
    <col min="40" max="41" width="4.54296875" style="6" customWidth="1"/>
    <col min="42" max="42" width="5.54296875" style="6" bestFit="1" customWidth="1"/>
    <col min="43" max="43" width="4.54296875" style="6" customWidth="1"/>
    <col min="44" max="44" width="8.1796875" style="6" bestFit="1" customWidth="1"/>
    <col min="45" max="46" width="4.54296875" style="6" customWidth="1"/>
    <col min="47" max="47" width="8.1796875" style="6" bestFit="1" customWidth="1"/>
    <col min="48" max="48" width="9.1796875" style="6" bestFit="1" customWidth="1"/>
    <col min="49" max="49" width="9.1796875" style="6" customWidth="1"/>
    <col min="50" max="50" width="8.1796875" style="6" bestFit="1" customWidth="1"/>
    <col min="51" max="51" width="6.54296875" style="6" bestFit="1" customWidth="1"/>
    <col min="52" max="52" width="9.1796875" style="6" bestFit="1" customWidth="1"/>
    <col min="53" max="57" width="4.54296875" style="6" customWidth="1"/>
    <col min="58" max="58" width="9.1796875" style="6" bestFit="1" customWidth="1"/>
    <col min="59" max="60" width="8.1796875" style="6" bestFit="1" customWidth="1"/>
    <col min="61" max="61" width="5.54296875" style="6" bestFit="1" customWidth="1"/>
    <col min="62" max="62" width="10.7265625" style="6" bestFit="1" customWidth="1"/>
    <col min="63" max="63" width="17" style="7" customWidth="1"/>
    <col min="64" max="65" width="10.7265625" style="6" bestFit="1" customWidth="1"/>
    <col min="66" max="16384" width="9.1796875" style="6"/>
  </cols>
  <sheetData>
    <row r="1" spans="1:63" ht="15" customHeight="1" thickBot="1" x14ac:dyDescent="0.4">
      <c r="B1" s="1"/>
    </row>
    <row r="2" spans="1:63" ht="15.75" customHeight="1" thickBot="1" x14ac:dyDescent="0.4">
      <c r="A2" s="74" t="s">
        <v>0</v>
      </c>
      <c r="B2" s="76" t="s">
        <v>1</v>
      </c>
      <c r="C2" s="79" t="s">
        <v>106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1"/>
    </row>
    <row r="3" spans="1:63" ht="16" thickBot="1" x14ac:dyDescent="0.4">
      <c r="A3" s="75"/>
      <c r="B3" s="77"/>
      <c r="C3" s="82" t="s">
        <v>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2" t="s">
        <v>3</v>
      </c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4"/>
      <c r="AQ3" s="82" t="s">
        <v>4</v>
      </c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4"/>
      <c r="BK3" s="68" t="s">
        <v>30</v>
      </c>
    </row>
    <row r="4" spans="1:63" ht="16" thickBot="1" x14ac:dyDescent="0.4">
      <c r="A4" s="75"/>
      <c r="B4" s="77"/>
      <c r="C4" s="71" t="s">
        <v>49</v>
      </c>
      <c r="D4" s="72"/>
      <c r="E4" s="72"/>
      <c r="F4" s="72"/>
      <c r="G4" s="72"/>
      <c r="H4" s="72"/>
      <c r="I4" s="72"/>
      <c r="J4" s="72"/>
      <c r="K4" s="72"/>
      <c r="L4" s="73"/>
      <c r="M4" s="71" t="s">
        <v>50</v>
      </c>
      <c r="N4" s="72"/>
      <c r="O4" s="72"/>
      <c r="P4" s="72"/>
      <c r="Q4" s="72"/>
      <c r="R4" s="72"/>
      <c r="S4" s="72"/>
      <c r="T4" s="72"/>
      <c r="U4" s="72"/>
      <c r="V4" s="73"/>
      <c r="W4" s="71" t="s">
        <v>49</v>
      </c>
      <c r="X4" s="72"/>
      <c r="Y4" s="72"/>
      <c r="Z4" s="72"/>
      <c r="AA4" s="72"/>
      <c r="AB4" s="72"/>
      <c r="AC4" s="72"/>
      <c r="AD4" s="72"/>
      <c r="AE4" s="72"/>
      <c r="AF4" s="73"/>
      <c r="AG4" s="71" t="s">
        <v>50</v>
      </c>
      <c r="AH4" s="72"/>
      <c r="AI4" s="72"/>
      <c r="AJ4" s="72"/>
      <c r="AK4" s="72"/>
      <c r="AL4" s="72"/>
      <c r="AM4" s="72"/>
      <c r="AN4" s="72"/>
      <c r="AO4" s="72"/>
      <c r="AP4" s="73"/>
      <c r="AQ4" s="71" t="s">
        <v>49</v>
      </c>
      <c r="AR4" s="72"/>
      <c r="AS4" s="72"/>
      <c r="AT4" s="72"/>
      <c r="AU4" s="72"/>
      <c r="AV4" s="72"/>
      <c r="AW4" s="72"/>
      <c r="AX4" s="72"/>
      <c r="AY4" s="72"/>
      <c r="AZ4" s="73"/>
      <c r="BA4" s="71" t="s">
        <v>50</v>
      </c>
      <c r="BB4" s="72"/>
      <c r="BC4" s="72"/>
      <c r="BD4" s="72"/>
      <c r="BE4" s="72"/>
      <c r="BF4" s="72"/>
      <c r="BG4" s="72"/>
      <c r="BH4" s="72"/>
      <c r="BI4" s="72"/>
      <c r="BJ4" s="73"/>
      <c r="BK4" s="69"/>
    </row>
    <row r="5" spans="1:63" ht="18" customHeight="1" x14ac:dyDescent="0.35">
      <c r="A5" s="75"/>
      <c r="B5" s="77"/>
      <c r="C5" s="85" t="s">
        <v>5</v>
      </c>
      <c r="D5" s="86"/>
      <c r="E5" s="86"/>
      <c r="F5" s="86"/>
      <c r="G5" s="87"/>
      <c r="H5" s="88" t="s">
        <v>6</v>
      </c>
      <c r="I5" s="89"/>
      <c r="J5" s="89"/>
      <c r="K5" s="89"/>
      <c r="L5" s="90"/>
      <c r="M5" s="85" t="s">
        <v>5</v>
      </c>
      <c r="N5" s="86"/>
      <c r="O5" s="86"/>
      <c r="P5" s="86"/>
      <c r="Q5" s="87"/>
      <c r="R5" s="88" t="s">
        <v>6</v>
      </c>
      <c r="S5" s="89"/>
      <c r="T5" s="89"/>
      <c r="U5" s="89"/>
      <c r="V5" s="90"/>
      <c r="W5" s="85" t="s">
        <v>5</v>
      </c>
      <c r="X5" s="86"/>
      <c r="Y5" s="86"/>
      <c r="Z5" s="86"/>
      <c r="AA5" s="87"/>
      <c r="AB5" s="88" t="s">
        <v>6</v>
      </c>
      <c r="AC5" s="89"/>
      <c r="AD5" s="89"/>
      <c r="AE5" s="89"/>
      <c r="AF5" s="90"/>
      <c r="AG5" s="85" t="s">
        <v>5</v>
      </c>
      <c r="AH5" s="86"/>
      <c r="AI5" s="86"/>
      <c r="AJ5" s="86"/>
      <c r="AK5" s="87"/>
      <c r="AL5" s="88" t="s">
        <v>6</v>
      </c>
      <c r="AM5" s="89"/>
      <c r="AN5" s="89"/>
      <c r="AO5" s="89"/>
      <c r="AP5" s="90"/>
      <c r="AQ5" s="85" t="s">
        <v>5</v>
      </c>
      <c r="AR5" s="86"/>
      <c r="AS5" s="86"/>
      <c r="AT5" s="86"/>
      <c r="AU5" s="87"/>
      <c r="AV5" s="88" t="s">
        <v>6</v>
      </c>
      <c r="AW5" s="89"/>
      <c r="AX5" s="89"/>
      <c r="AY5" s="89"/>
      <c r="AZ5" s="90"/>
      <c r="BA5" s="85" t="s">
        <v>5</v>
      </c>
      <c r="BB5" s="86"/>
      <c r="BC5" s="86"/>
      <c r="BD5" s="86"/>
      <c r="BE5" s="87"/>
      <c r="BF5" s="88" t="s">
        <v>6</v>
      </c>
      <c r="BG5" s="89"/>
      <c r="BH5" s="89"/>
      <c r="BI5" s="89"/>
      <c r="BJ5" s="90"/>
      <c r="BK5" s="69"/>
    </row>
    <row r="6" spans="1:63" x14ac:dyDescent="0.35">
      <c r="A6" s="75"/>
      <c r="B6" s="7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70"/>
    </row>
    <row r="7" spans="1:63" ht="15.5" x14ac:dyDescent="0.35">
      <c r="A7" s="47" t="s">
        <v>46</v>
      </c>
      <c r="B7" s="46" t="s">
        <v>47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0"/>
    </row>
    <row r="8" spans="1:63" x14ac:dyDescent="0.35">
      <c r="A8" s="48" t="s">
        <v>7</v>
      </c>
      <c r="B8" s="51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2"/>
    </row>
    <row r="9" spans="1:63" x14ac:dyDescent="0.35">
      <c r="A9" s="48"/>
      <c r="B9" s="53"/>
      <c r="C9" s="9"/>
      <c r="D9" s="10"/>
      <c r="E9" s="10"/>
      <c r="F9" s="10"/>
      <c r="G9" s="11"/>
      <c r="H9" s="9"/>
      <c r="I9" s="10"/>
      <c r="J9" s="10"/>
      <c r="K9" s="10"/>
      <c r="L9" s="11"/>
      <c r="M9" s="9"/>
      <c r="N9" s="10"/>
      <c r="O9" s="10"/>
      <c r="P9" s="10"/>
      <c r="Q9" s="11"/>
      <c r="R9" s="9"/>
      <c r="S9" s="10"/>
      <c r="T9" s="10"/>
      <c r="U9" s="10"/>
      <c r="V9" s="11"/>
      <c r="W9" s="9"/>
      <c r="X9" s="10"/>
      <c r="Y9" s="10"/>
      <c r="Z9" s="10"/>
      <c r="AA9" s="11"/>
      <c r="AB9" s="9"/>
      <c r="AC9" s="10"/>
      <c r="AD9" s="10"/>
      <c r="AE9" s="10"/>
      <c r="AF9" s="11"/>
      <c r="AG9" s="9"/>
      <c r="AH9" s="10"/>
      <c r="AI9" s="10"/>
      <c r="AJ9" s="10"/>
      <c r="AK9" s="11"/>
      <c r="AL9" s="9"/>
      <c r="AM9" s="10"/>
      <c r="AN9" s="10"/>
      <c r="AO9" s="10"/>
      <c r="AP9" s="11"/>
      <c r="AQ9" s="9"/>
      <c r="AR9" s="10"/>
      <c r="AS9" s="10"/>
      <c r="AT9" s="10"/>
      <c r="AU9" s="11"/>
      <c r="AV9" s="9"/>
      <c r="AW9" s="10"/>
      <c r="AX9" s="10"/>
      <c r="AY9" s="10"/>
      <c r="AZ9" s="11"/>
      <c r="BA9" s="9"/>
      <c r="BB9" s="10"/>
      <c r="BC9" s="10"/>
      <c r="BD9" s="10"/>
      <c r="BE9" s="11"/>
      <c r="BF9" s="9"/>
      <c r="BG9" s="10"/>
      <c r="BH9" s="10"/>
      <c r="BI9" s="10"/>
      <c r="BJ9" s="11"/>
      <c r="BK9" s="12"/>
    </row>
    <row r="10" spans="1:63" x14ac:dyDescent="0.35">
      <c r="A10" s="48"/>
      <c r="B10" s="53" t="s">
        <v>98</v>
      </c>
      <c r="C10" s="9">
        <v>0</v>
      </c>
      <c r="D10" s="10">
        <v>11.458739349451614</v>
      </c>
      <c r="E10" s="10">
        <v>0</v>
      </c>
      <c r="F10" s="10">
        <v>0</v>
      </c>
      <c r="G10" s="11">
        <v>0</v>
      </c>
      <c r="H10" s="9">
        <v>0.35727291</v>
      </c>
      <c r="I10" s="10">
        <v>8.1755673899999994</v>
      </c>
      <c r="J10" s="10">
        <v>0</v>
      </c>
      <c r="K10" s="10">
        <v>0</v>
      </c>
      <c r="L10" s="11">
        <v>2.8136859599999999</v>
      </c>
      <c r="M10" s="9">
        <v>0</v>
      </c>
      <c r="N10" s="10">
        <v>0</v>
      </c>
      <c r="O10" s="10">
        <v>0</v>
      </c>
      <c r="P10" s="10">
        <v>0</v>
      </c>
      <c r="Q10" s="11">
        <v>0</v>
      </c>
      <c r="R10" s="9">
        <v>0.18030708000000001</v>
      </c>
      <c r="S10" s="10">
        <v>0</v>
      </c>
      <c r="T10" s="10">
        <v>1.612823E-2</v>
      </c>
      <c r="U10" s="10">
        <v>0</v>
      </c>
      <c r="V10" s="11">
        <v>0.28155372000000001</v>
      </c>
      <c r="W10" s="9">
        <v>9.0999999999999997E-7</v>
      </c>
      <c r="X10" s="10">
        <v>0</v>
      </c>
      <c r="Y10" s="10">
        <v>0</v>
      </c>
      <c r="Z10" s="10">
        <v>0</v>
      </c>
      <c r="AA10" s="11">
        <v>0</v>
      </c>
      <c r="AB10" s="9">
        <v>8.9722739999999995E-2</v>
      </c>
      <c r="AC10" s="10">
        <v>9.6879099999999992E-3</v>
      </c>
      <c r="AD10" s="10">
        <v>0</v>
      </c>
      <c r="AE10" s="10">
        <v>0</v>
      </c>
      <c r="AF10" s="11">
        <v>1.0594472549999996</v>
      </c>
      <c r="AG10" s="9">
        <v>0</v>
      </c>
      <c r="AH10" s="10">
        <v>0</v>
      </c>
      <c r="AI10" s="10">
        <v>0</v>
      </c>
      <c r="AJ10" s="10">
        <v>0</v>
      </c>
      <c r="AK10" s="11">
        <v>0</v>
      </c>
      <c r="AL10" s="9">
        <v>3.710799E-2</v>
      </c>
      <c r="AM10" s="10">
        <v>0</v>
      </c>
      <c r="AN10" s="10">
        <v>0</v>
      </c>
      <c r="AO10" s="10">
        <v>0</v>
      </c>
      <c r="AP10" s="11">
        <v>0.1090795</v>
      </c>
      <c r="AQ10" s="9">
        <v>0</v>
      </c>
      <c r="AR10" s="10">
        <v>0</v>
      </c>
      <c r="AS10" s="10">
        <v>0</v>
      </c>
      <c r="AT10" s="10">
        <v>0</v>
      </c>
      <c r="AU10" s="11">
        <v>0</v>
      </c>
      <c r="AV10" s="9">
        <v>4.5175871599999997</v>
      </c>
      <c r="AW10" s="10">
        <v>2.1690363935805741</v>
      </c>
      <c r="AX10" s="10">
        <v>0</v>
      </c>
      <c r="AY10" s="10">
        <v>0</v>
      </c>
      <c r="AZ10" s="11">
        <v>17.94909139</v>
      </c>
      <c r="BA10" s="9">
        <v>0</v>
      </c>
      <c r="BB10" s="10">
        <v>0</v>
      </c>
      <c r="BC10" s="10">
        <v>0</v>
      </c>
      <c r="BD10" s="10">
        <v>0</v>
      </c>
      <c r="BE10" s="11">
        <v>0</v>
      </c>
      <c r="BF10" s="9">
        <v>2.3728859</v>
      </c>
      <c r="BG10" s="10">
        <v>0.38217227999999998</v>
      </c>
      <c r="BH10" s="10">
        <v>1.23383519</v>
      </c>
      <c r="BI10" s="10">
        <v>0</v>
      </c>
      <c r="BJ10" s="11">
        <v>5.4089042699999998</v>
      </c>
      <c r="BK10" s="12">
        <f>SUM(C10:BJ10)</f>
        <v>58.621813528032185</v>
      </c>
    </row>
    <row r="11" spans="1:63" s="17" customFormat="1" x14ac:dyDescent="0.35">
      <c r="A11" s="48"/>
      <c r="B11" s="54" t="s">
        <v>9</v>
      </c>
      <c r="C11" s="13">
        <f t="shared" ref="C11:AH11" si="0">SUM(C9:C10)</f>
        <v>0</v>
      </c>
      <c r="D11" s="14">
        <f t="shared" si="0"/>
        <v>11.458739349451614</v>
      </c>
      <c r="E11" s="14">
        <f t="shared" si="0"/>
        <v>0</v>
      </c>
      <c r="F11" s="14">
        <f t="shared" si="0"/>
        <v>0</v>
      </c>
      <c r="G11" s="15">
        <f t="shared" si="0"/>
        <v>0</v>
      </c>
      <c r="H11" s="13">
        <f t="shared" si="0"/>
        <v>0.35727291</v>
      </c>
      <c r="I11" s="14">
        <f t="shared" si="0"/>
        <v>8.1755673899999994</v>
      </c>
      <c r="J11" s="14">
        <f t="shared" si="0"/>
        <v>0</v>
      </c>
      <c r="K11" s="14">
        <f t="shared" si="0"/>
        <v>0</v>
      </c>
      <c r="L11" s="15">
        <f t="shared" si="0"/>
        <v>2.8136859599999999</v>
      </c>
      <c r="M11" s="13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0</v>
      </c>
      <c r="Q11" s="15">
        <f t="shared" si="0"/>
        <v>0</v>
      </c>
      <c r="R11" s="13">
        <f t="shared" si="0"/>
        <v>0.18030708000000001</v>
      </c>
      <c r="S11" s="14">
        <f t="shared" si="0"/>
        <v>0</v>
      </c>
      <c r="T11" s="14">
        <f t="shared" si="0"/>
        <v>1.612823E-2</v>
      </c>
      <c r="U11" s="14">
        <f t="shared" si="0"/>
        <v>0</v>
      </c>
      <c r="V11" s="15">
        <f t="shared" si="0"/>
        <v>0.28155372000000001</v>
      </c>
      <c r="W11" s="13">
        <f t="shared" si="0"/>
        <v>9.0999999999999997E-7</v>
      </c>
      <c r="X11" s="14">
        <f t="shared" si="0"/>
        <v>0</v>
      </c>
      <c r="Y11" s="14">
        <f t="shared" si="0"/>
        <v>0</v>
      </c>
      <c r="Z11" s="14">
        <f t="shared" si="0"/>
        <v>0</v>
      </c>
      <c r="AA11" s="15">
        <f t="shared" si="0"/>
        <v>0</v>
      </c>
      <c r="AB11" s="13">
        <f t="shared" si="0"/>
        <v>8.9722739999999995E-2</v>
      </c>
      <c r="AC11" s="14">
        <f t="shared" si="0"/>
        <v>9.6879099999999992E-3</v>
      </c>
      <c r="AD11" s="14">
        <f t="shared" si="0"/>
        <v>0</v>
      </c>
      <c r="AE11" s="14">
        <f t="shared" si="0"/>
        <v>0</v>
      </c>
      <c r="AF11" s="15">
        <f t="shared" si="0"/>
        <v>1.0594472549999996</v>
      </c>
      <c r="AG11" s="13">
        <f t="shared" si="0"/>
        <v>0</v>
      </c>
      <c r="AH11" s="14">
        <f t="shared" si="0"/>
        <v>0</v>
      </c>
      <c r="AI11" s="14">
        <f t="shared" ref="AI11:BK11" si="1">SUM(AI9:AI10)</f>
        <v>0</v>
      </c>
      <c r="AJ11" s="14">
        <f t="shared" si="1"/>
        <v>0</v>
      </c>
      <c r="AK11" s="15">
        <f t="shared" si="1"/>
        <v>0</v>
      </c>
      <c r="AL11" s="13">
        <f t="shared" si="1"/>
        <v>3.710799E-2</v>
      </c>
      <c r="AM11" s="14">
        <f t="shared" si="1"/>
        <v>0</v>
      </c>
      <c r="AN11" s="14">
        <f t="shared" si="1"/>
        <v>0</v>
      </c>
      <c r="AO11" s="14">
        <f t="shared" si="1"/>
        <v>0</v>
      </c>
      <c r="AP11" s="15">
        <f t="shared" si="1"/>
        <v>0.1090795</v>
      </c>
      <c r="AQ11" s="13">
        <f t="shared" si="1"/>
        <v>0</v>
      </c>
      <c r="AR11" s="14">
        <f t="shared" si="1"/>
        <v>0</v>
      </c>
      <c r="AS11" s="14">
        <f t="shared" si="1"/>
        <v>0</v>
      </c>
      <c r="AT11" s="14">
        <f t="shared" si="1"/>
        <v>0</v>
      </c>
      <c r="AU11" s="15">
        <f t="shared" si="1"/>
        <v>0</v>
      </c>
      <c r="AV11" s="13">
        <f t="shared" si="1"/>
        <v>4.5175871599999997</v>
      </c>
      <c r="AW11" s="14">
        <f t="shared" si="1"/>
        <v>2.1690363935805741</v>
      </c>
      <c r="AX11" s="14">
        <f t="shared" si="1"/>
        <v>0</v>
      </c>
      <c r="AY11" s="14">
        <f t="shared" si="1"/>
        <v>0</v>
      </c>
      <c r="AZ11" s="15">
        <f t="shared" si="1"/>
        <v>17.94909139</v>
      </c>
      <c r="BA11" s="13">
        <f t="shared" si="1"/>
        <v>0</v>
      </c>
      <c r="BB11" s="14">
        <f t="shared" si="1"/>
        <v>0</v>
      </c>
      <c r="BC11" s="14">
        <f t="shared" si="1"/>
        <v>0</v>
      </c>
      <c r="BD11" s="14">
        <f t="shared" si="1"/>
        <v>0</v>
      </c>
      <c r="BE11" s="15">
        <f t="shared" si="1"/>
        <v>0</v>
      </c>
      <c r="BF11" s="13">
        <f t="shared" si="1"/>
        <v>2.3728859</v>
      </c>
      <c r="BG11" s="14">
        <f t="shared" si="1"/>
        <v>0.38217227999999998</v>
      </c>
      <c r="BH11" s="14">
        <f t="shared" si="1"/>
        <v>1.23383519</v>
      </c>
      <c r="BI11" s="14">
        <f t="shared" si="1"/>
        <v>0</v>
      </c>
      <c r="BJ11" s="15">
        <f t="shared" si="1"/>
        <v>5.4089042699999998</v>
      </c>
      <c r="BK11" s="16">
        <f t="shared" si="1"/>
        <v>58.621813528032185</v>
      </c>
    </row>
    <row r="12" spans="1:63" ht="15" customHeight="1" x14ac:dyDescent="0.35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7"/>
    </row>
    <row r="13" spans="1:63" s="17" customFormat="1" x14ac:dyDescent="0.35">
      <c r="A13" s="48" t="s">
        <v>10</v>
      </c>
      <c r="B13" s="51" t="s">
        <v>11</v>
      </c>
      <c r="C13" s="13"/>
      <c r="D13" s="14"/>
      <c r="E13" s="14"/>
      <c r="F13" s="14"/>
      <c r="G13" s="15"/>
      <c r="H13" s="13"/>
      <c r="I13" s="14"/>
      <c r="J13" s="14"/>
      <c r="K13" s="14"/>
      <c r="L13" s="15"/>
      <c r="M13" s="13"/>
      <c r="N13" s="14"/>
      <c r="O13" s="14"/>
      <c r="P13" s="14"/>
      <c r="Q13" s="15"/>
      <c r="R13" s="13"/>
      <c r="S13" s="14"/>
      <c r="T13" s="14"/>
      <c r="U13" s="14"/>
      <c r="V13" s="15"/>
      <c r="W13" s="13"/>
      <c r="X13" s="14"/>
      <c r="Y13" s="14"/>
      <c r="Z13" s="14"/>
      <c r="AA13" s="15"/>
      <c r="AB13" s="13"/>
      <c r="AC13" s="14"/>
      <c r="AD13" s="14"/>
      <c r="AE13" s="14"/>
      <c r="AF13" s="15"/>
      <c r="AG13" s="13"/>
      <c r="AH13" s="14"/>
      <c r="AI13" s="14"/>
      <c r="AJ13" s="14"/>
      <c r="AK13" s="15"/>
      <c r="AL13" s="13"/>
      <c r="AM13" s="14"/>
      <c r="AN13" s="14"/>
      <c r="AO13" s="14"/>
      <c r="AP13" s="15"/>
      <c r="AQ13" s="13"/>
      <c r="AR13" s="14"/>
      <c r="AS13" s="14"/>
      <c r="AT13" s="14"/>
      <c r="AU13" s="15"/>
      <c r="AV13" s="13"/>
      <c r="AW13" s="14"/>
      <c r="AX13" s="14"/>
      <c r="AY13" s="14"/>
      <c r="AZ13" s="15"/>
      <c r="BA13" s="13"/>
      <c r="BB13" s="14"/>
      <c r="BC13" s="14"/>
      <c r="BD13" s="14"/>
      <c r="BE13" s="15"/>
      <c r="BF13" s="13"/>
      <c r="BG13" s="14"/>
      <c r="BH13" s="14"/>
      <c r="BI13" s="14"/>
      <c r="BJ13" s="15"/>
      <c r="BK13" s="16"/>
    </row>
    <row r="14" spans="1:63" x14ac:dyDescent="0.35">
      <c r="A14" s="48"/>
      <c r="B14" s="53"/>
      <c r="C14" s="9"/>
      <c r="D14" s="10"/>
      <c r="E14" s="10"/>
      <c r="F14" s="10"/>
      <c r="G14" s="11"/>
      <c r="H14" s="9"/>
      <c r="I14" s="10"/>
      <c r="J14" s="10"/>
      <c r="K14" s="10"/>
      <c r="L14" s="11"/>
      <c r="M14" s="9"/>
      <c r="N14" s="10"/>
      <c r="O14" s="10"/>
      <c r="P14" s="10"/>
      <c r="Q14" s="11"/>
      <c r="R14" s="9"/>
      <c r="S14" s="10"/>
      <c r="T14" s="10"/>
      <c r="U14" s="10"/>
      <c r="V14" s="11"/>
      <c r="W14" s="9"/>
      <c r="X14" s="10"/>
      <c r="Y14" s="10"/>
      <c r="Z14" s="10"/>
      <c r="AA14" s="11"/>
      <c r="AB14" s="9"/>
      <c r="AC14" s="10"/>
      <c r="AD14" s="10"/>
      <c r="AE14" s="10"/>
      <c r="AF14" s="11"/>
      <c r="AG14" s="9"/>
      <c r="AH14" s="10"/>
      <c r="AI14" s="10"/>
      <c r="AJ14" s="10"/>
      <c r="AK14" s="11"/>
      <c r="AL14" s="9"/>
      <c r="AM14" s="10"/>
      <c r="AN14" s="10"/>
      <c r="AO14" s="10"/>
      <c r="AP14" s="11"/>
      <c r="AQ14" s="9"/>
      <c r="AR14" s="10"/>
      <c r="AS14" s="10"/>
      <c r="AT14" s="10"/>
      <c r="AU14" s="11"/>
      <c r="AV14" s="9"/>
      <c r="AW14" s="10"/>
      <c r="AX14" s="10"/>
      <c r="AY14" s="10"/>
      <c r="AZ14" s="11"/>
      <c r="BA14" s="9"/>
      <c r="BB14" s="10"/>
      <c r="BC14" s="10"/>
      <c r="BD14" s="10"/>
      <c r="BE14" s="11"/>
      <c r="BF14" s="9"/>
      <c r="BG14" s="10"/>
      <c r="BH14" s="10"/>
      <c r="BI14" s="10"/>
      <c r="BJ14" s="11"/>
      <c r="BK14" s="12">
        <f>SUM(C14:BJ14)</f>
        <v>0</v>
      </c>
    </row>
    <row r="15" spans="1:63" s="17" customFormat="1" x14ac:dyDescent="0.35">
      <c r="A15" s="48"/>
      <c r="B15" s="54" t="s">
        <v>12</v>
      </c>
      <c r="C15" s="13">
        <f>SUM(C14)</f>
        <v>0</v>
      </c>
      <c r="D15" s="14">
        <f>SUM(D14)</f>
        <v>0</v>
      </c>
      <c r="E15" s="14">
        <f>SUM(E14)</f>
        <v>0</v>
      </c>
      <c r="F15" s="14">
        <f>SUM(F14)</f>
        <v>0</v>
      </c>
      <c r="G15" s="15">
        <f>SUM(G14)</f>
        <v>0</v>
      </c>
      <c r="H15" s="13">
        <f t="shared" ref="H15:BK15" si="2">SUM(H14)</f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5">
        <f t="shared" si="2"/>
        <v>0</v>
      </c>
      <c r="M15" s="13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5">
        <f t="shared" si="2"/>
        <v>0</v>
      </c>
      <c r="R15" s="13">
        <f t="shared" si="2"/>
        <v>0</v>
      </c>
      <c r="S15" s="14">
        <f t="shared" si="2"/>
        <v>0</v>
      </c>
      <c r="T15" s="14">
        <f t="shared" si="2"/>
        <v>0</v>
      </c>
      <c r="U15" s="14">
        <f t="shared" si="2"/>
        <v>0</v>
      </c>
      <c r="V15" s="15">
        <f t="shared" si="2"/>
        <v>0</v>
      </c>
      <c r="W15" s="13">
        <f t="shared" si="2"/>
        <v>0</v>
      </c>
      <c r="X15" s="14">
        <f t="shared" si="2"/>
        <v>0</v>
      </c>
      <c r="Y15" s="14">
        <f t="shared" si="2"/>
        <v>0</v>
      </c>
      <c r="Z15" s="14">
        <f t="shared" si="2"/>
        <v>0</v>
      </c>
      <c r="AA15" s="15">
        <f t="shared" si="2"/>
        <v>0</v>
      </c>
      <c r="AB15" s="13">
        <f t="shared" si="2"/>
        <v>0</v>
      </c>
      <c r="AC15" s="14">
        <f t="shared" si="2"/>
        <v>0</v>
      </c>
      <c r="AD15" s="14">
        <f t="shared" si="2"/>
        <v>0</v>
      </c>
      <c r="AE15" s="14">
        <f t="shared" si="2"/>
        <v>0</v>
      </c>
      <c r="AF15" s="15">
        <f t="shared" si="2"/>
        <v>0</v>
      </c>
      <c r="AG15" s="13">
        <f t="shared" si="2"/>
        <v>0</v>
      </c>
      <c r="AH15" s="14">
        <f t="shared" si="2"/>
        <v>0</v>
      </c>
      <c r="AI15" s="14">
        <f t="shared" si="2"/>
        <v>0</v>
      </c>
      <c r="AJ15" s="14">
        <f t="shared" si="2"/>
        <v>0</v>
      </c>
      <c r="AK15" s="15">
        <f t="shared" si="2"/>
        <v>0</v>
      </c>
      <c r="AL15" s="13">
        <f t="shared" si="2"/>
        <v>0</v>
      </c>
      <c r="AM15" s="14">
        <f t="shared" si="2"/>
        <v>0</v>
      </c>
      <c r="AN15" s="14">
        <f t="shared" si="2"/>
        <v>0</v>
      </c>
      <c r="AO15" s="14">
        <f t="shared" si="2"/>
        <v>0</v>
      </c>
      <c r="AP15" s="15">
        <f t="shared" si="2"/>
        <v>0</v>
      </c>
      <c r="AQ15" s="13">
        <f t="shared" si="2"/>
        <v>0</v>
      </c>
      <c r="AR15" s="14">
        <f t="shared" si="2"/>
        <v>0</v>
      </c>
      <c r="AS15" s="14">
        <f t="shared" si="2"/>
        <v>0</v>
      </c>
      <c r="AT15" s="14">
        <f t="shared" si="2"/>
        <v>0</v>
      </c>
      <c r="AU15" s="15">
        <f t="shared" si="2"/>
        <v>0</v>
      </c>
      <c r="AV15" s="13">
        <f t="shared" si="2"/>
        <v>0</v>
      </c>
      <c r="AW15" s="14">
        <f t="shared" si="2"/>
        <v>0</v>
      </c>
      <c r="AX15" s="14">
        <f t="shared" si="2"/>
        <v>0</v>
      </c>
      <c r="AY15" s="14">
        <f t="shared" si="2"/>
        <v>0</v>
      </c>
      <c r="AZ15" s="15">
        <f t="shared" si="2"/>
        <v>0</v>
      </c>
      <c r="BA15" s="13">
        <f t="shared" si="2"/>
        <v>0</v>
      </c>
      <c r="BB15" s="14">
        <f t="shared" si="2"/>
        <v>0</v>
      </c>
      <c r="BC15" s="14">
        <f t="shared" si="2"/>
        <v>0</v>
      </c>
      <c r="BD15" s="14">
        <f t="shared" si="2"/>
        <v>0</v>
      </c>
      <c r="BE15" s="15">
        <f t="shared" si="2"/>
        <v>0</v>
      </c>
      <c r="BF15" s="13">
        <f t="shared" si="2"/>
        <v>0</v>
      </c>
      <c r="BG15" s="14">
        <f t="shared" si="2"/>
        <v>0</v>
      </c>
      <c r="BH15" s="14">
        <f t="shared" si="2"/>
        <v>0</v>
      </c>
      <c r="BI15" s="14">
        <f t="shared" si="2"/>
        <v>0</v>
      </c>
      <c r="BJ15" s="15">
        <f t="shared" si="2"/>
        <v>0</v>
      </c>
      <c r="BK15" s="15">
        <f t="shared" si="2"/>
        <v>0</v>
      </c>
    </row>
    <row r="16" spans="1:63" ht="15" customHeight="1" x14ac:dyDescent="0.3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7"/>
    </row>
    <row r="17" spans="1:63" x14ac:dyDescent="0.35">
      <c r="A17" s="48" t="s">
        <v>13</v>
      </c>
      <c r="B17" s="51" t="s">
        <v>14</v>
      </c>
      <c r="C17" s="9"/>
      <c r="D17" s="10"/>
      <c r="E17" s="10"/>
      <c r="F17" s="10"/>
      <c r="G17" s="11"/>
      <c r="H17" s="9"/>
      <c r="I17" s="10"/>
      <c r="J17" s="10"/>
      <c r="K17" s="10"/>
      <c r="L17" s="11"/>
      <c r="M17" s="9"/>
      <c r="N17" s="10"/>
      <c r="O17" s="10"/>
      <c r="P17" s="10"/>
      <c r="Q17" s="11"/>
      <c r="R17" s="9"/>
      <c r="S17" s="10"/>
      <c r="T17" s="10"/>
      <c r="U17" s="10"/>
      <c r="V17" s="11"/>
      <c r="W17" s="9"/>
      <c r="X17" s="10"/>
      <c r="Y17" s="10"/>
      <c r="Z17" s="10"/>
      <c r="AA17" s="11"/>
      <c r="AB17" s="9"/>
      <c r="AC17" s="10"/>
      <c r="AD17" s="10"/>
      <c r="AE17" s="10"/>
      <c r="AF17" s="11"/>
      <c r="AG17" s="9"/>
      <c r="AH17" s="10"/>
      <c r="AI17" s="10"/>
      <c r="AJ17" s="10"/>
      <c r="AK17" s="11"/>
      <c r="AL17" s="9"/>
      <c r="AM17" s="10"/>
      <c r="AN17" s="10"/>
      <c r="AO17" s="10"/>
      <c r="AP17" s="11"/>
      <c r="AQ17" s="9"/>
      <c r="AR17" s="10"/>
      <c r="AS17" s="10"/>
      <c r="AT17" s="10"/>
      <c r="AU17" s="11"/>
      <c r="AV17" s="9"/>
      <c r="AW17" s="10"/>
      <c r="AX17" s="10"/>
      <c r="AY17" s="10"/>
      <c r="AZ17" s="11"/>
      <c r="BA17" s="9"/>
      <c r="BB17" s="10"/>
      <c r="BC17" s="10"/>
      <c r="BD17" s="10"/>
      <c r="BE17" s="11"/>
      <c r="BF17" s="9"/>
      <c r="BG17" s="10"/>
      <c r="BH17" s="10"/>
      <c r="BI17" s="10"/>
      <c r="BJ17" s="11"/>
      <c r="BK17" s="12"/>
    </row>
    <row r="18" spans="1:63" x14ac:dyDescent="0.35">
      <c r="A18" s="48"/>
      <c r="B18" s="53"/>
      <c r="C18" s="9"/>
      <c r="D18" s="10"/>
      <c r="E18" s="10"/>
      <c r="F18" s="10"/>
      <c r="G18" s="11"/>
      <c r="H18" s="9"/>
      <c r="I18" s="10"/>
      <c r="J18" s="10"/>
      <c r="K18" s="10"/>
      <c r="L18" s="11"/>
      <c r="M18" s="9"/>
      <c r="N18" s="10"/>
      <c r="O18" s="10"/>
      <c r="P18" s="10"/>
      <c r="Q18" s="11"/>
      <c r="R18" s="9"/>
      <c r="S18" s="10"/>
      <c r="T18" s="10"/>
      <c r="U18" s="10"/>
      <c r="V18" s="11"/>
      <c r="W18" s="9"/>
      <c r="X18" s="10"/>
      <c r="Y18" s="10"/>
      <c r="Z18" s="10"/>
      <c r="AA18" s="11"/>
      <c r="AB18" s="9"/>
      <c r="AC18" s="10"/>
      <c r="AD18" s="10"/>
      <c r="AE18" s="10"/>
      <c r="AF18" s="11"/>
      <c r="AG18" s="9"/>
      <c r="AH18" s="10"/>
      <c r="AI18" s="10"/>
      <c r="AJ18" s="10"/>
      <c r="AK18" s="11"/>
      <c r="AL18" s="9"/>
      <c r="AM18" s="10"/>
      <c r="AN18" s="10"/>
      <c r="AO18" s="10"/>
      <c r="AP18" s="11"/>
      <c r="AQ18" s="9"/>
      <c r="AR18" s="10"/>
      <c r="AS18" s="10"/>
      <c r="AT18" s="10"/>
      <c r="AU18" s="11"/>
      <c r="AV18" s="9"/>
      <c r="AW18" s="10"/>
      <c r="AX18" s="10"/>
      <c r="AY18" s="10"/>
      <c r="AZ18" s="11"/>
      <c r="BA18" s="9"/>
      <c r="BB18" s="10"/>
      <c r="BC18" s="10"/>
      <c r="BD18" s="10"/>
      <c r="BE18" s="11"/>
      <c r="BF18" s="9"/>
      <c r="BG18" s="10"/>
      <c r="BH18" s="10"/>
      <c r="BI18" s="10"/>
      <c r="BJ18" s="11"/>
      <c r="BK18" s="12">
        <f t="shared" ref="BK18" si="3">SUM(C18:BJ18)</f>
        <v>0</v>
      </c>
    </row>
    <row r="19" spans="1:63" s="17" customFormat="1" x14ac:dyDescent="0.35">
      <c r="A19" s="48"/>
      <c r="B19" s="54" t="s">
        <v>15</v>
      </c>
      <c r="C19" s="13">
        <f t="shared" ref="C19:AH19" si="4">SUM(C18:C18)</f>
        <v>0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13">
        <f t="shared" si="4"/>
        <v>0</v>
      </c>
      <c r="L19" s="13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13">
        <f t="shared" si="4"/>
        <v>0</v>
      </c>
      <c r="U19" s="13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13">
        <f t="shared" si="4"/>
        <v>0</v>
      </c>
      <c r="AD19" s="13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ref="AI19:BK19" si="5">SUM(AI18:AI18)</f>
        <v>0</v>
      </c>
      <c r="AJ19" s="13">
        <f t="shared" si="5"/>
        <v>0</v>
      </c>
      <c r="AK19" s="13">
        <f t="shared" si="5"/>
        <v>0</v>
      </c>
      <c r="AL19" s="13">
        <f t="shared" si="5"/>
        <v>0</v>
      </c>
      <c r="AM19" s="13">
        <f t="shared" si="5"/>
        <v>0</v>
      </c>
      <c r="AN19" s="13">
        <f t="shared" si="5"/>
        <v>0</v>
      </c>
      <c r="AO19" s="13">
        <f t="shared" si="5"/>
        <v>0</v>
      </c>
      <c r="AP19" s="13">
        <f t="shared" si="5"/>
        <v>0</v>
      </c>
      <c r="AQ19" s="13">
        <f t="shared" si="5"/>
        <v>0</v>
      </c>
      <c r="AR19" s="13">
        <f t="shared" si="5"/>
        <v>0</v>
      </c>
      <c r="AS19" s="13">
        <f t="shared" si="5"/>
        <v>0</v>
      </c>
      <c r="AT19" s="13">
        <f t="shared" si="5"/>
        <v>0</v>
      </c>
      <c r="AU19" s="13">
        <f t="shared" si="5"/>
        <v>0</v>
      </c>
      <c r="AV19" s="13">
        <f t="shared" si="5"/>
        <v>0</v>
      </c>
      <c r="AW19" s="13">
        <f t="shared" si="5"/>
        <v>0</v>
      </c>
      <c r="AX19" s="13">
        <f t="shared" si="5"/>
        <v>0</v>
      </c>
      <c r="AY19" s="13">
        <f t="shared" si="5"/>
        <v>0</v>
      </c>
      <c r="AZ19" s="13">
        <f t="shared" si="5"/>
        <v>0</v>
      </c>
      <c r="BA19" s="13">
        <f t="shared" si="5"/>
        <v>0</v>
      </c>
      <c r="BB19" s="13">
        <f t="shared" si="5"/>
        <v>0</v>
      </c>
      <c r="BC19" s="13">
        <f t="shared" si="5"/>
        <v>0</v>
      </c>
      <c r="BD19" s="13">
        <f t="shared" si="5"/>
        <v>0</v>
      </c>
      <c r="BE19" s="13">
        <f t="shared" si="5"/>
        <v>0</v>
      </c>
      <c r="BF19" s="13">
        <f t="shared" si="5"/>
        <v>0</v>
      </c>
      <c r="BG19" s="13">
        <f t="shared" si="5"/>
        <v>0</v>
      </c>
      <c r="BH19" s="13">
        <f t="shared" si="5"/>
        <v>0</v>
      </c>
      <c r="BI19" s="13">
        <f t="shared" si="5"/>
        <v>0</v>
      </c>
      <c r="BJ19" s="13">
        <f t="shared" si="5"/>
        <v>0</v>
      </c>
      <c r="BK19" s="16">
        <f t="shared" si="5"/>
        <v>0</v>
      </c>
    </row>
    <row r="20" spans="1:63" ht="15" customHeight="1" x14ac:dyDescent="0.35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7"/>
    </row>
    <row r="21" spans="1:63" x14ac:dyDescent="0.35">
      <c r="A21" s="48" t="s">
        <v>31</v>
      </c>
      <c r="B21" s="58" t="s">
        <v>32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20"/>
    </row>
    <row r="22" spans="1:63" x14ac:dyDescent="0.35">
      <c r="A22" s="48"/>
      <c r="B22" s="53" t="s">
        <v>33</v>
      </c>
      <c r="C22" s="9">
        <v>0</v>
      </c>
      <c r="D22" s="10">
        <v>0</v>
      </c>
      <c r="E22" s="10">
        <v>0</v>
      </c>
      <c r="F22" s="10">
        <v>0</v>
      </c>
      <c r="G22" s="11">
        <v>0</v>
      </c>
      <c r="H22" s="9">
        <v>0</v>
      </c>
      <c r="I22" s="10">
        <v>0</v>
      </c>
      <c r="J22" s="10">
        <v>0</v>
      </c>
      <c r="K22" s="10">
        <v>0</v>
      </c>
      <c r="L22" s="11">
        <v>0</v>
      </c>
      <c r="M22" s="9">
        <v>0</v>
      </c>
      <c r="N22" s="10">
        <v>0</v>
      </c>
      <c r="O22" s="10">
        <v>0</v>
      </c>
      <c r="P22" s="10">
        <v>0</v>
      </c>
      <c r="Q22" s="11">
        <v>0</v>
      </c>
      <c r="R22" s="9">
        <v>0</v>
      </c>
      <c r="S22" s="10">
        <v>0</v>
      </c>
      <c r="T22" s="10">
        <v>0</v>
      </c>
      <c r="U22" s="10">
        <v>0</v>
      </c>
      <c r="V22" s="11">
        <v>0</v>
      </c>
      <c r="W22" s="9">
        <v>0</v>
      </c>
      <c r="X22" s="10">
        <v>0</v>
      </c>
      <c r="Y22" s="10">
        <v>0</v>
      </c>
      <c r="Z22" s="10">
        <v>0</v>
      </c>
      <c r="AA22" s="11">
        <v>0</v>
      </c>
      <c r="AB22" s="9">
        <v>0</v>
      </c>
      <c r="AC22" s="10">
        <v>0</v>
      </c>
      <c r="AD22" s="10">
        <v>0</v>
      </c>
      <c r="AE22" s="10">
        <v>0</v>
      </c>
      <c r="AF22" s="11">
        <v>0</v>
      </c>
      <c r="AG22" s="9">
        <v>0</v>
      </c>
      <c r="AH22" s="10">
        <v>0</v>
      </c>
      <c r="AI22" s="10">
        <v>0</v>
      </c>
      <c r="AJ22" s="10">
        <v>0</v>
      </c>
      <c r="AK22" s="11">
        <v>0</v>
      </c>
      <c r="AL22" s="9">
        <v>0</v>
      </c>
      <c r="AM22" s="10">
        <v>0</v>
      </c>
      <c r="AN22" s="10">
        <v>0</v>
      </c>
      <c r="AO22" s="10">
        <v>0</v>
      </c>
      <c r="AP22" s="11">
        <v>0</v>
      </c>
      <c r="AQ22" s="9">
        <v>0</v>
      </c>
      <c r="AR22" s="10">
        <v>0</v>
      </c>
      <c r="AS22" s="10">
        <v>0</v>
      </c>
      <c r="AT22" s="10">
        <v>0</v>
      </c>
      <c r="AU22" s="11">
        <v>0</v>
      </c>
      <c r="AV22" s="9">
        <v>0</v>
      </c>
      <c r="AW22" s="10">
        <v>0</v>
      </c>
      <c r="AX22" s="10">
        <v>0</v>
      </c>
      <c r="AY22" s="10">
        <v>0</v>
      </c>
      <c r="AZ22" s="11">
        <v>0</v>
      </c>
      <c r="BA22" s="9">
        <v>0</v>
      </c>
      <c r="BB22" s="10">
        <v>0</v>
      </c>
      <c r="BC22" s="10">
        <v>0</v>
      </c>
      <c r="BD22" s="10">
        <v>0</v>
      </c>
      <c r="BE22" s="11">
        <v>0</v>
      </c>
      <c r="BF22" s="9">
        <v>0</v>
      </c>
      <c r="BG22" s="10">
        <v>0</v>
      </c>
      <c r="BH22" s="10">
        <v>0</v>
      </c>
      <c r="BI22" s="10">
        <v>0</v>
      </c>
      <c r="BJ22" s="11">
        <v>0</v>
      </c>
      <c r="BK22" s="12">
        <v>0</v>
      </c>
    </row>
    <row r="23" spans="1:63" s="17" customFormat="1" x14ac:dyDescent="0.35">
      <c r="A23" s="48"/>
      <c r="B23" s="54" t="s">
        <v>34</v>
      </c>
      <c r="C23" s="13">
        <v>0</v>
      </c>
      <c r="D23" s="14">
        <v>0</v>
      </c>
      <c r="E23" s="14">
        <v>0</v>
      </c>
      <c r="F23" s="14">
        <v>0</v>
      </c>
      <c r="G23" s="15">
        <v>0</v>
      </c>
      <c r="H23" s="13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5">
        <v>0</v>
      </c>
      <c r="R23" s="13">
        <v>0</v>
      </c>
      <c r="S23" s="14">
        <v>0</v>
      </c>
      <c r="T23" s="14">
        <v>0</v>
      </c>
      <c r="U23" s="14">
        <v>0</v>
      </c>
      <c r="V23" s="15">
        <v>0</v>
      </c>
      <c r="W23" s="13">
        <v>0</v>
      </c>
      <c r="X23" s="14">
        <v>0</v>
      </c>
      <c r="Y23" s="14">
        <v>0</v>
      </c>
      <c r="Z23" s="14">
        <v>0</v>
      </c>
      <c r="AA23" s="15">
        <v>0</v>
      </c>
      <c r="AB23" s="13">
        <v>0</v>
      </c>
      <c r="AC23" s="14">
        <v>0</v>
      </c>
      <c r="AD23" s="14">
        <v>0</v>
      </c>
      <c r="AE23" s="14">
        <v>0</v>
      </c>
      <c r="AF23" s="15">
        <v>0</v>
      </c>
      <c r="AG23" s="13">
        <v>0</v>
      </c>
      <c r="AH23" s="14">
        <v>0</v>
      </c>
      <c r="AI23" s="14">
        <v>0</v>
      </c>
      <c r="AJ23" s="14">
        <v>0</v>
      </c>
      <c r="AK23" s="15">
        <v>0</v>
      </c>
      <c r="AL23" s="13">
        <v>0</v>
      </c>
      <c r="AM23" s="14">
        <v>0</v>
      </c>
      <c r="AN23" s="14">
        <v>0</v>
      </c>
      <c r="AO23" s="14">
        <v>0</v>
      </c>
      <c r="AP23" s="15">
        <v>0</v>
      </c>
      <c r="AQ23" s="13">
        <v>0</v>
      </c>
      <c r="AR23" s="14">
        <v>0</v>
      </c>
      <c r="AS23" s="14">
        <v>0</v>
      </c>
      <c r="AT23" s="14">
        <v>0</v>
      </c>
      <c r="AU23" s="15">
        <v>0</v>
      </c>
      <c r="AV23" s="13">
        <v>0</v>
      </c>
      <c r="AW23" s="14">
        <v>0</v>
      </c>
      <c r="AX23" s="14">
        <v>0</v>
      </c>
      <c r="AY23" s="14">
        <v>0</v>
      </c>
      <c r="AZ23" s="15">
        <v>0</v>
      </c>
      <c r="BA23" s="13">
        <v>0</v>
      </c>
      <c r="BB23" s="14">
        <v>0</v>
      </c>
      <c r="BC23" s="14">
        <v>0</v>
      </c>
      <c r="BD23" s="14">
        <v>0</v>
      </c>
      <c r="BE23" s="15">
        <v>0</v>
      </c>
      <c r="BF23" s="13">
        <v>0</v>
      </c>
      <c r="BG23" s="14">
        <v>0</v>
      </c>
      <c r="BH23" s="14">
        <v>0</v>
      </c>
      <c r="BI23" s="14">
        <v>0</v>
      </c>
      <c r="BJ23" s="15">
        <v>0</v>
      </c>
      <c r="BK23" s="16">
        <v>0</v>
      </c>
    </row>
    <row r="24" spans="1:63" x14ac:dyDescent="0.35">
      <c r="A24" s="48" t="s">
        <v>35</v>
      </c>
      <c r="B24" s="58" t="s">
        <v>36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20"/>
    </row>
    <row r="25" spans="1:63" x14ac:dyDescent="0.35">
      <c r="A25" s="48"/>
      <c r="B25" s="53" t="s">
        <v>33</v>
      </c>
      <c r="C25" s="9">
        <v>0</v>
      </c>
      <c r="D25" s="10">
        <v>0</v>
      </c>
      <c r="E25" s="10">
        <v>0</v>
      </c>
      <c r="F25" s="10">
        <v>0</v>
      </c>
      <c r="G25" s="11">
        <v>0</v>
      </c>
      <c r="H25" s="9">
        <v>0</v>
      </c>
      <c r="I25" s="10">
        <v>0</v>
      </c>
      <c r="J25" s="10">
        <v>0</v>
      </c>
      <c r="K25" s="10">
        <v>0</v>
      </c>
      <c r="L25" s="11">
        <v>0</v>
      </c>
      <c r="M25" s="9">
        <v>0</v>
      </c>
      <c r="N25" s="10">
        <v>0</v>
      </c>
      <c r="O25" s="10">
        <v>0</v>
      </c>
      <c r="P25" s="10">
        <v>0</v>
      </c>
      <c r="Q25" s="11">
        <v>0</v>
      </c>
      <c r="R25" s="9">
        <v>0</v>
      </c>
      <c r="S25" s="10">
        <v>0</v>
      </c>
      <c r="T25" s="10">
        <v>0</v>
      </c>
      <c r="U25" s="10">
        <v>0</v>
      </c>
      <c r="V25" s="11">
        <v>0</v>
      </c>
      <c r="W25" s="9">
        <v>0</v>
      </c>
      <c r="X25" s="10">
        <v>0</v>
      </c>
      <c r="Y25" s="10">
        <v>0</v>
      </c>
      <c r="Z25" s="10">
        <v>0</v>
      </c>
      <c r="AA25" s="11">
        <v>0</v>
      </c>
      <c r="AB25" s="9">
        <v>0</v>
      </c>
      <c r="AC25" s="10">
        <v>0</v>
      </c>
      <c r="AD25" s="10">
        <v>0</v>
      </c>
      <c r="AE25" s="10">
        <v>0</v>
      </c>
      <c r="AF25" s="11">
        <v>0</v>
      </c>
      <c r="AG25" s="9">
        <v>0</v>
      </c>
      <c r="AH25" s="10">
        <v>0</v>
      </c>
      <c r="AI25" s="10">
        <v>0</v>
      </c>
      <c r="AJ25" s="10">
        <v>0</v>
      </c>
      <c r="AK25" s="11">
        <v>0</v>
      </c>
      <c r="AL25" s="9">
        <v>0</v>
      </c>
      <c r="AM25" s="10">
        <v>0</v>
      </c>
      <c r="AN25" s="10">
        <v>0</v>
      </c>
      <c r="AO25" s="10">
        <v>0</v>
      </c>
      <c r="AP25" s="11">
        <v>0</v>
      </c>
      <c r="AQ25" s="9">
        <v>0</v>
      </c>
      <c r="AR25" s="10">
        <v>0</v>
      </c>
      <c r="AS25" s="10">
        <v>0</v>
      </c>
      <c r="AT25" s="10">
        <v>0</v>
      </c>
      <c r="AU25" s="11">
        <v>0</v>
      </c>
      <c r="AV25" s="9">
        <v>0</v>
      </c>
      <c r="AW25" s="10">
        <v>0</v>
      </c>
      <c r="AX25" s="10">
        <v>0</v>
      </c>
      <c r="AY25" s="10">
        <v>0</v>
      </c>
      <c r="AZ25" s="11">
        <v>0</v>
      </c>
      <c r="BA25" s="9">
        <v>0</v>
      </c>
      <c r="BB25" s="10">
        <v>0</v>
      </c>
      <c r="BC25" s="10">
        <v>0</v>
      </c>
      <c r="BD25" s="10">
        <v>0</v>
      </c>
      <c r="BE25" s="11">
        <v>0</v>
      </c>
      <c r="BF25" s="9">
        <v>0</v>
      </c>
      <c r="BG25" s="10">
        <v>0</v>
      </c>
      <c r="BH25" s="10">
        <v>0</v>
      </c>
      <c r="BI25" s="10">
        <v>0</v>
      </c>
      <c r="BJ25" s="11">
        <v>0</v>
      </c>
      <c r="BK25" s="12">
        <v>0</v>
      </c>
    </row>
    <row r="26" spans="1:63" s="17" customFormat="1" x14ac:dyDescent="0.35">
      <c r="A26" s="48"/>
      <c r="B26" s="54" t="s">
        <v>37</v>
      </c>
      <c r="C26" s="13">
        <v>0</v>
      </c>
      <c r="D26" s="14">
        <v>0</v>
      </c>
      <c r="E26" s="14">
        <v>0</v>
      </c>
      <c r="F26" s="14">
        <v>0</v>
      </c>
      <c r="G26" s="15">
        <v>0</v>
      </c>
      <c r="H26" s="13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5">
        <v>0</v>
      </c>
      <c r="R26" s="13">
        <v>0</v>
      </c>
      <c r="S26" s="14">
        <v>0</v>
      </c>
      <c r="T26" s="14">
        <v>0</v>
      </c>
      <c r="U26" s="14">
        <v>0</v>
      </c>
      <c r="V26" s="15">
        <v>0</v>
      </c>
      <c r="W26" s="13">
        <v>0</v>
      </c>
      <c r="X26" s="14">
        <v>0</v>
      </c>
      <c r="Y26" s="14">
        <v>0</v>
      </c>
      <c r="Z26" s="14">
        <v>0</v>
      </c>
      <c r="AA26" s="15">
        <v>0</v>
      </c>
      <c r="AB26" s="13">
        <v>0</v>
      </c>
      <c r="AC26" s="14">
        <v>0</v>
      </c>
      <c r="AD26" s="14">
        <v>0</v>
      </c>
      <c r="AE26" s="14">
        <v>0</v>
      </c>
      <c r="AF26" s="15">
        <v>0</v>
      </c>
      <c r="AG26" s="13">
        <v>0</v>
      </c>
      <c r="AH26" s="14">
        <v>0</v>
      </c>
      <c r="AI26" s="14">
        <v>0</v>
      </c>
      <c r="AJ26" s="14">
        <v>0</v>
      </c>
      <c r="AK26" s="15">
        <v>0</v>
      </c>
      <c r="AL26" s="13">
        <v>0</v>
      </c>
      <c r="AM26" s="14">
        <v>0</v>
      </c>
      <c r="AN26" s="14">
        <v>0</v>
      </c>
      <c r="AO26" s="14">
        <v>0</v>
      </c>
      <c r="AP26" s="15">
        <v>0</v>
      </c>
      <c r="AQ26" s="13">
        <v>0</v>
      </c>
      <c r="AR26" s="14">
        <v>0</v>
      </c>
      <c r="AS26" s="14">
        <v>0</v>
      </c>
      <c r="AT26" s="14">
        <v>0</v>
      </c>
      <c r="AU26" s="15">
        <v>0</v>
      </c>
      <c r="AV26" s="13">
        <v>0</v>
      </c>
      <c r="AW26" s="14">
        <v>0</v>
      </c>
      <c r="AX26" s="14">
        <v>0</v>
      </c>
      <c r="AY26" s="14">
        <v>0</v>
      </c>
      <c r="AZ26" s="15">
        <v>0</v>
      </c>
      <c r="BA26" s="13">
        <v>0</v>
      </c>
      <c r="BB26" s="14">
        <v>0</v>
      </c>
      <c r="BC26" s="14">
        <v>0</v>
      </c>
      <c r="BD26" s="14">
        <v>0</v>
      </c>
      <c r="BE26" s="15">
        <v>0</v>
      </c>
      <c r="BF26" s="13">
        <v>0</v>
      </c>
      <c r="BG26" s="14">
        <v>0</v>
      </c>
      <c r="BH26" s="14">
        <v>0</v>
      </c>
      <c r="BI26" s="14">
        <v>0</v>
      </c>
      <c r="BJ26" s="15">
        <v>0</v>
      </c>
      <c r="BK26" s="16">
        <v>0</v>
      </c>
    </row>
    <row r="27" spans="1:63" s="17" customFormat="1" x14ac:dyDescent="0.35">
      <c r="A27" s="48" t="s">
        <v>16</v>
      </c>
      <c r="B27" s="51" t="s">
        <v>17</v>
      </c>
      <c r="C27" s="13"/>
      <c r="D27" s="14"/>
      <c r="E27" s="14"/>
      <c r="F27" s="14"/>
      <c r="G27" s="15"/>
      <c r="H27" s="13"/>
      <c r="I27" s="14"/>
      <c r="J27" s="14"/>
      <c r="K27" s="14"/>
      <c r="L27" s="15"/>
      <c r="M27" s="13"/>
      <c r="N27" s="14"/>
      <c r="O27" s="14"/>
      <c r="P27" s="14"/>
      <c r="Q27" s="15"/>
      <c r="R27" s="13"/>
      <c r="S27" s="14"/>
      <c r="T27" s="14"/>
      <c r="U27" s="14"/>
      <c r="V27" s="15"/>
      <c r="W27" s="13"/>
      <c r="X27" s="14"/>
      <c r="Y27" s="14"/>
      <c r="Z27" s="14"/>
      <c r="AA27" s="15"/>
      <c r="AB27" s="13"/>
      <c r="AC27" s="14"/>
      <c r="AD27" s="14"/>
      <c r="AE27" s="14"/>
      <c r="AF27" s="15"/>
      <c r="AG27" s="13"/>
      <c r="AH27" s="14"/>
      <c r="AI27" s="14"/>
      <c r="AJ27" s="14"/>
      <c r="AK27" s="15"/>
      <c r="AL27" s="13"/>
      <c r="AM27" s="14"/>
      <c r="AN27" s="14"/>
      <c r="AO27" s="14"/>
      <c r="AP27" s="15"/>
      <c r="AQ27" s="13"/>
      <c r="AR27" s="14"/>
      <c r="AS27" s="14"/>
      <c r="AT27" s="14"/>
      <c r="AU27" s="15"/>
      <c r="AV27" s="13"/>
      <c r="AW27" s="14"/>
      <c r="AX27" s="14"/>
      <c r="AY27" s="14"/>
      <c r="AZ27" s="15"/>
      <c r="BA27" s="13"/>
      <c r="BB27" s="14"/>
      <c r="BC27" s="14"/>
      <c r="BD27" s="14"/>
      <c r="BE27" s="15"/>
      <c r="BF27" s="13"/>
      <c r="BG27" s="14"/>
      <c r="BH27" s="14"/>
      <c r="BI27" s="14"/>
      <c r="BJ27" s="15"/>
      <c r="BK27" s="16"/>
    </row>
    <row r="28" spans="1:63" x14ac:dyDescent="0.35">
      <c r="A28" s="48"/>
      <c r="B28" s="59"/>
      <c r="C28" s="9"/>
      <c r="D28" s="10"/>
      <c r="E28" s="10"/>
      <c r="F28" s="10"/>
      <c r="G28" s="11"/>
      <c r="H28" s="9"/>
      <c r="I28" s="10"/>
      <c r="J28" s="10"/>
      <c r="K28" s="10"/>
      <c r="L28" s="11"/>
      <c r="M28" s="9"/>
      <c r="N28" s="10"/>
      <c r="O28" s="10"/>
      <c r="P28" s="10"/>
      <c r="Q28" s="11"/>
      <c r="R28" s="9"/>
      <c r="S28" s="10"/>
      <c r="T28" s="10"/>
      <c r="U28" s="10"/>
      <c r="V28" s="11"/>
      <c r="W28" s="9"/>
      <c r="X28" s="10"/>
      <c r="Y28" s="10"/>
      <c r="Z28" s="10"/>
      <c r="AA28" s="11"/>
      <c r="AB28" s="9"/>
      <c r="AC28" s="10"/>
      <c r="AD28" s="10"/>
      <c r="AE28" s="10"/>
      <c r="AF28" s="11"/>
      <c r="AG28" s="9"/>
      <c r="AH28" s="10"/>
      <c r="AI28" s="10"/>
      <c r="AJ28" s="10"/>
      <c r="AK28" s="11"/>
      <c r="AL28" s="9"/>
      <c r="AM28" s="10"/>
      <c r="AN28" s="10"/>
      <c r="AO28" s="10"/>
      <c r="AP28" s="11"/>
      <c r="AQ28" s="9"/>
      <c r="AR28" s="10"/>
      <c r="AS28" s="10"/>
      <c r="AT28" s="10"/>
      <c r="AU28" s="11"/>
      <c r="AV28" s="9"/>
      <c r="AW28" s="10"/>
      <c r="AX28" s="10"/>
      <c r="AY28" s="10"/>
      <c r="AZ28" s="11"/>
      <c r="BA28" s="9"/>
      <c r="BB28" s="10"/>
      <c r="BC28" s="10"/>
      <c r="BD28" s="10"/>
      <c r="BE28" s="11"/>
      <c r="BF28" s="9"/>
      <c r="BG28" s="10"/>
      <c r="BH28" s="10"/>
      <c r="BI28" s="10"/>
      <c r="BJ28" s="11"/>
      <c r="BK28" s="12">
        <f>SUM(C28:BJ28)</f>
        <v>0</v>
      </c>
    </row>
    <row r="29" spans="1:63" s="17" customFormat="1" x14ac:dyDescent="0.35">
      <c r="A29" s="48"/>
      <c r="B29" s="54" t="s">
        <v>18</v>
      </c>
      <c r="C29" s="13">
        <f t="shared" ref="C29:AH29" si="6">SUM(C28:C28)</f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5">
        <f t="shared" si="6"/>
        <v>0</v>
      </c>
      <c r="H29" s="13">
        <f t="shared" si="6"/>
        <v>0</v>
      </c>
      <c r="I29" s="14">
        <f t="shared" si="6"/>
        <v>0</v>
      </c>
      <c r="J29" s="14">
        <f t="shared" si="6"/>
        <v>0</v>
      </c>
      <c r="K29" s="14">
        <f t="shared" si="6"/>
        <v>0</v>
      </c>
      <c r="L29" s="15">
        <f t="shared" si="6"/>
        <v>0</v>
      </c>
      <c r="M29" s="13">
        <f t="shared" si="6"/>
        <v>0</v>
      </c>
      <c r="N29" s="14">
        <f t="shared" si="6"/>
        <v>0</v>
      </c>
      <c r="O29" s="14">
        <f t="shared" si="6"/>
        <v>0</v>
      </c>
      <c r="P29" s="14">
        <f t="shared" si="6"/>
        <v>0</v>
      </c>
      <c r="Q29" s="15">
        <f t="shared" si="6"/>
        <v>0</v>
      </c>
      <c r="R29" s="13">
        <f t="shared" si="6"/>
        <v>0</v>
      </c>
      <c r="S29" s="14">
        <f t="shared" si="6"/>
        <v>0</v>
      </c>
      <c r="T29" s="14">
        <f t="shared" si="6"/>
        <v>0</v>
      </c>
      <c r="U29" s="14">
        <f t="shared" si="6"/>
        <v>0</v>
      </c>
      <c r="V29" s="15">
        <f t="shared" si="6"/>
        <v>0</v>
      </c>
      <c r="W29" s="13">
        <f t="shared" si="6"/>
        <v>0</v>
      </c>
      <c r="X29" s="14">
        <f t="shared" si="6"/>
        <v>0</v>
      </c>
      <c r="Y29" s="14">
        <f t="shared" si="6"/>
        <v>0</v>
      </c>
      <c r="Z29" s="14">
        <f t="shared" si="6"/>
        <v>0</v>
      </c>
      <c r="AA29" s="15">
        <f t="shared" si="6"/>
        <v>0</v>
      </c>
      <c r="AB29" s="13">
        <f t="shared" si="6"/>
        <v>0</v>
      </c>
      <c r="AC29" s="14">
        <f t="shared" si="6"/>
        <v>0</v>
      </c>
      <c r="AD29" s="14">
        <f t="shared" si="6"/>
        <v>0</v>
      </c>
      <c r="AE29" s="14">
        <f t="shared" si="6"/>
        <v>0</v>
      </c>
      <c r="AF29" s="15">
        <f t="shared" si="6"/>
        <v>0</v>
      </c>
      <c r="AG29" s="13">
        <f t="shared" si="6"/>
        <v>0</v>
      </c>
      <c r="AH29" s="14">
        <f t="shared" si="6"/>
        <v>0</v>
      </c>
      <c r="AI29" s="14">
        <f t="shared" ref="AI29:BK29" si="7">SUM(AI28:AI28)</f>
        <v>0</v>
      </c>
      <c r="AJ29" s="14">
        <f t="shared" si="7"/>
        <v>0</v>
      </c>
      <c r="AK29" s="15">
        <f t="shared" si="7"/>
        <v>0</v>
      </c>
      <c r="AL29" s="13">
        <f t="shared" si="7"/>
        <v>0</v>
      </c>
      <c r="AM29" s="14">
        <f t="shared" si="7"/>
        <v>0</v>
      </c>
      <c r="AN29" s="14">
        <f t="shared" si="7"/>
        <v>0</v>
      </c>
      <c r="AO29" s="14">
        <f t="shared" si="7"/>
        <v>0</v>
      </c>
      <c r="AP29" s="15">
        <f t="shared" si="7"/>
        <v>0</v>
      </c>
      <c r="AQ29" s="13">
        <f t="shared" si="7"/>
        <v>0</v>
      </c>
      <c r="AR29" s="14">
        <f t="shared" si="7"/>
        <v>0</v>
      </c>
      <c r="AS29" s="14">
        <f t="shared" si="7"/>
        <v>0</v>
      </c>
      <c r="AT29" s="14">
        <f t="shared" si="7"/>
        <v>0</v>
      </c>
      <c r="AU29" s="15">
        <f t="shared" si="7"/>
        <v>0</v>
      </c>
      <c r="AV29" s="13">
        <f t="shared" si="7"/>
        <v>0</v>
      </c>
      <c r="AW29" s="14">
        <f t="shared" si="7"/>
        <v>0</v>
      </c>
      <c r="AX29" s="14">
        <f t="shared" si="7"/>
        <v>0</v>
      </c>
      <c r="AY29" s="14">
        <f t="shared" si="7"/>
        <v>0</v>
      </c>
      <c r="AZ29" s="15">
        <f t="shared" si="7"/>
        <v>0</v>
      </c>
      <c r="BA29" s="13">
        <f t="shared" si="7"/>
        <v>0</v>
      </c>
      <c r="BB29" s="14">
        <f t="shared" si="7"/>
        <v>0</v>
      </c>
      <c r="BC29" s="14">
        <f t="shared" si="7"/>
        <v>0</v>
      </c>
      <c r="BD29" s="14">
        <f t="shared" si="7"/>
        <v>0</v>
      </c>
      <c r="BE29" s="15">
        <f t="shared" si="7"/>
        <v>0</v>
      </c>
      <c r="BF29" s="13">
        <f t="shared" si="7"/>
        <v>0</v>
      </c>
      <c r="BG29" s="14">
        <f t="shared" si="7"/>
        <v>0</v>
      </c>
      <c r="BH29" s="14">
        <f t="shared" si="7"/>
        <v>0</v>
      </c>
      <c r="BI29" s="14">
        <f t="shared" si="7"/>
        <v>0</v>
      </c>
      <c r="BJ29" s="15">
        <f t="shared" si="7"/>
        <v>0</v>
      </c>
      <c r="BK29" s="16">
        <f t="shared" si="7"/>
        <v>0</v>
      </c>
    </row>
    <row r="30" spans="1:63" s="17" customFormat="1" x14ac:dyDescent="0.35">
      <c r="A30" s="48"/>
      <c r="B30" s="54" t="s">
        <v>19</v>
      </c>
      <c r="C30" s="13">
        <f t="shared" ref="C30:AH30" si="8">C29+C26+C23+C19+C15+C11</f>
        <v>0</v>
      </c>
      <c r="D30" s="14">
        <f t="shared" si="8"/>
        <v>11.458739349451614</v>
      </c>
      <c r="E30" s="14">
        <f t="shared" si="8"/>
        <v>0</v>
      </c>
      <c r="F30" s="14">
        <f t="shared" si="8"/>
        <v>0</v>
      </c>
      <c r="G30" s="15">
        <f t="shared" si="8"/>
        <v>0</v>
      </c>
      <c r="H30" s="13">
        <f t="shared" si="8"/>
        <v>0.35727291</v>
      </c>
      <c r="I30" s="14">
        <f t="shared" si="8"/>
        <v>8.1755673899999994</v>
      </c>
      <c r="J30" s="14">
        <f t="shared" si="8"/>
        <v>0</v>
      </c>
      <c r="K30" s="14">
        <f t="shared" si="8"/>
        <v>0</v>
      </c>
      <c r="L30" s="15">
        <f t="shared" si="8"/>
        <v>2.8136859599999999</v>
      </c>
      <c r="M30" s="13">
        <f t="shared" si="8"/>
        <v>0</v>
      </c>
      <c r="N30" s="14">
        <f t="shared" si="8"/>
        <v>0</v>
      </c>
      <c r="O30" s="14">
        <f t="shared" si="8"/>
        <v>0</v>
      </c>
      <c r="P30" s="14">
        <f t="shared" si="8"/>
        <v>0</v>
      </c>
      <c r="Q30" s="15">
        <f t="shared" si="8"/>
        <v>0</v>
      </c>
      <c r="R30" s="13">
        <f t="shared" si="8"/>
        <v>0.18030708000000001</v>
      </c>
      <c r="S30" s="14">
        <f t="shared" si="8"/>
        <v>0</v>
      </c>
      <c r="T30" s="14">
        <f t="shared" si="8"/>
        <v>1.612823E-2</v>
      </c>
      <c r="U30" s="14">
        <f t="shared" si="8"/>
        <v>0</v>
      </c>
      <c r="V30" s="15">
        <f t="shared" si="8"/>
        <v>0.28155372000000001</v>
      </c>
      <c r="W30" s="13">
        <f t="shared" si="8"/>
        <v>9.0999999999999997E-7</v>
      </c>
      <c r="X30" s="14">
        <f t="shared" si="8"/>
        <v>0</v>
      </c>
      <c r="Y30" s="14">
        <f t="shared" si="8"/>
        <v>0</v>
      </c>
      <c r="Z30" s="14">
        <f t="shared" si="8"/>
        <v>0</v>
      </c>
      <c r="AA30" s="15">
        <f t="shared" si="8"/>
        <v>0</v>
      </c>
      <c r="AB30" s="13">
        <f t="shared" si="8"/>
        <v>8.9722739999999995E-2</v>
      </c>
      <c r="AC30" s="14">
        <f t="shared" si="8"/>
        <v>9.6879099999999992E-3</v>
      </c>
      <c r="AD30" s="14">
        <f t="shared" si="8"/>
        <v>0</v>
      </c>
      <c r="AE30" s="14">
        <f t="shared" si="8"/>
        <v>0</v>
      </c>
      <c r="AF30" s="15">
        <f t="shared" si="8"/>
        <v>1.0594472549999996</v>
      </c>
      <c r="AG30" s="13">
        <f t="shared" si="8"/>
        <v>0</v>
      </c>
      <c r="AH30" s="14">
        <f t="shared" si="8"/>
        <v>0</v>
      </c>
      <c r="AI30" s="14">
        <f t="shared" ref="AI30:BK30" si="9">AI29+AI26+AI23+AI19+AI15+AI11</f>
        <v>0</v>
      </c>
      <c r="AJ30" s="14">
        <f t="shared" si="9"/>
        <v>0</v>
      </c>
      <c r="AK30" s="15">
        <f t="shared" si="9"/>
        <v>0</v>
      </c>
      <c r="AL30" s="13">
        <f t="shared" si="9"/>
        <v>3.710799E-2</v>
      </c>
      <c r="AM30" s="14">
        <f t="shared" si="9"/>
        <v>0</v>
      </c>
      <c r="AN30" s="14">
        <f t="shared" si="9"/>
        <v>0</v>
      </c>
      <c r="AO30" s="14">
        <f t="shared" si="9"/>
        <v>0</v>
      </c>
      <c r="AP30" s="15">
        <f t="shared" si="9"/>
        <v>0.1090795</v>
      </c>
      <c r="AQ30" s="13">
        <f t="shared" si="9"/>
        <v>0</v>
      </c>
      <c r="AR30" s="14">
        <f t="shared" si="9"/>
        <v>0</v>
      </c>
      <c r="AS30" s="14">
        <f t="shared" si="9"/>
        <v>0</v>
      </c>
      <c r="AT30" s="14">
        <f t="shared" si="9"/>
        <v>0</v>
      </c>
      <c r="AU30" s="15">
        <f t="shared" si="9"/>
        <v>0</v>
      </c>
      <c r="AV30" s="13">
        <f t="shared" si="9"/>
        <v>4.5175871599999997</v>
      </c>
      <c r="AW30" s="14">
        <f t="shared" si="9"/>
        <v>2.1690363935805741</v>
      </c>
      <c r="AX30" s="14">
        <f t="shared" si="9"/>
        <v>0</v>
      </c>
      <c r="AY30" s="14">
        <f t="shared" si="9"/>
        <v>0</v>
      </c>
      <c r="AZ30" s="15">
        <f t="shared" si="9"/>
        <v>17.94909139</v>
      </c>
      <c r="BA30" s="13">
        <f t="shared" si="9"/>
        <v>0</v>
      </c>
      <c r="BB30" s="14">
        <f t="shared" si="9"/>
        <v>0</v>
      </c>
      <c r="BC30" s="14">
        <f t="shared" si="9"/>
        <v>0</v>
      </c>
      <c r="BD30" s="14">
        <f t="shared" si="9"/>
        <v>0</v>
      </c>
      <c r="BE30" s="15">
        <f t="shared" si="9"/>
        <v>0</v>
      </c>
      <c r="BF30" s="13">
        <f t="shared" si="9"/>
        <v>2.3728859</v>
      </c>
      <c r="BG30" s="14">
        <f t="shared" si="9"/>
        <v>0.38217227999999998</v>
      </c>
      <c r="BH30" s="14">
        <f t="shared" si="9"/>
        <v>1.23383519</v>
      </c>
      <c r="BI30" s="14">
        <f t="shared" si="9"/>
        <v>0</v>
      </c>
      <c r="BJ30" s="15">
        <f t="shared" si="9"/>
        <v>5.4089042699999998</v>
      </c>
      <c r="BK30" s="15">
        <f t="shared" si="9"/>
        <v>58.621813528032185</v>
      </c>
    </row>
    <row r="31" spans="1:63" ht="15" customHeight="1" x14ac:dyDescent="0.35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7"/>
    </row>
    <row r="32" spans="1:63" ht="15" customHeight="1" x14ac:dyDescent="0.35">
      <c r="A32" s="48" t="s">
        <v>20</v>
      </c>
      <c r="B32" s="60" t="s">
        <v>21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20"/>
      <c r="BK32" s="52"/>
    </row>
    <row r="33" spans="1:63" x14ac:dyDescent="0.35">
      <c r="A33" s="48" t="s">
        <v>7</v>
      </c>
      <c r="B33" s="61" t="s">
        <v>48</v>
      </c>
      <c r="C33" s="9"/>
      <c r="D33" s="10"/>
      <c r="E33" s="10"/>
      <c r="F33" s="10"/>
      <c r="G33" s="11"/>
      <c r="H33" s="9"/>
      <c r="I33" s="10"/>
      <c r="J33" s="10"/>
      <c r="K33" s="10"/>
      <c r="L33" s="11"/>
      <c r="M33" s="9"/>
      <c r="N33" s="10"/>
      <c r="O33" s="10"/>
      <c r="P33" s="10"/>
      <c r="Q33" s="11"/>
      <c r="R33" s="9"/>
      <c r="S33" s="10"/>
      <c r="T33" s="10"/>
      <c r="U33" s="10"/>
      <c r="V33" s="11"/>
      <c r="W33" s="9"/>
      <c r="X33" s="10"/>
      <c r="Y33" s="10"/>
      <c r="Z33" s="10"/>
      <c r="AA33" s="11"/>
      <c r="AB33" s="9"/>
      <c r="AC33" s="10"/>
      <c r="AD33" s="10"/>
      <c r="AE33" s="10"/>
      <c r="AF33" s="11"/>
      <c r="AG33" s="9"/>
      <c r="AH33" s="10"/>
      <c r="AI33" s="10"/>
      <c r="AJ33" s="10"/>
      <c r="AK33" s="11"/>
      <c r="AL33" s="9"/>
      <c r="AM33" s="10"/>
      <c r="AN33" s="10"/>
      <c r="AO33" s="10"/>
      <c r="AP33" s="11"/>
      <c r="AQ33" s="9"/>
      <c r="AR33" s="10"/>
      <c r="AS33" s="10"/>
      <c r="AT33" s="10"/>
      <c r="AU33" s="11"/>
      <c r="AV33" s="9"/>
      <c r="AW33" s="10"/>
      <c r="AX33" s="10"/>
      <c r="AY33" s="10"/>
      <c r="AZ33" s="11"/>
      <c r="BA33" s="9"/>
      <c r="BB33" s="10"/>
      <c r="BC33" s="10"/>
      <c r="BD33" s="10"/>
      <c r="BE33" s="11"/>
      <c r="BF33" s="9"/>
      <c r="BG33" s="10"/>
      <c r="BH33" s="10"/>
      <c r="BI33" s="10"/>
      <c r="BJ33" s="11"/>
      <c r="BK33" s="12"/>
    </row>
    <row r="34" spans="1:63" x14ac:dyDescent="0.35">
      <c r="A34" s="48"/>
      <c r="B34" s="53" t="s">
        <v>99</v>
      </c>
      <c r="C34" s="9">
        <v>0</v>
      </c>
      <c r="D34" s="10">
        <v>0.26514789574193542</v>
      </c>
      <c r="E34" s="10">
        <v>0</v>
      </c>
      <c r="F34" s="10">
        <v>0</v>
      </c>
      <c r="G34" s="11">
        <v>0</v>
      </c>
      <c r="H34" s="9">
        <v>11.570318970000001</v>
      </c>
      <c r="I34" s="10">
        <v>0.10298664</v>
      </c>
      <c r="J34" s="10">
        <v>0</v>
      </c>
      <c r="K34" s="10">
        <v>0</v>
      </c>
      <c r="L34" s="11">
        <v>0.32642542000000002</v>
      </c>
      <c r="M34" s="9">
        <v>0</v>
      </c>
      <c r="N34" s="10">
        <v>0</v>
      </c>
      <c r="O34" s="10">
        <v>0</v>
      </c>
      <c r="P34" s="10">
        <v>0</v>
      </c>
      <c r="Q34" s="11">
        <v>0</v>
      </c>
      <c r="R34" s="9">
        <v>9.0818557700000007</v>
      </c>
      <c r="S34" s="10">
        <v>4.057521E-2</v>
      </c>
      <c r="T34" s="10">
        <v>0</v>
      </c>
      <c r="U34" s="10">
        <v>0</v>
      </c>
      <c r="V34" s="11">
        <v>8.5171979999999994E-2</v>
      </c>
      <c r="W34" s="9">
        <v>0</v>
      </c>
      <c r="X34" s="10">
        <v>0</v>
      </c>
      <c r="Y34" s="10">
        <v>0</v>
      </c>
      <c r="Z34" s="10">
        <v>0</v>
      </c>
      <c r="AA34" s="11">
        <v>0</v>
      </c>
      <c r="AB34" s="9">
        <v>1.6411105800000001</v>
      </c>
      <c r="AC34" s="10">
        <v>2.8457380000000001E-2</v>
      </c>
      <c r="AD34" s="10">
        <v>0</v>
      </c>
      <c r="AE34" s="10">
        <v>0</v>
      </c>
      <c r="AF34" s="11">
        <v>1.7665620950322574</v>
      </c>
      <c r="AG34" s="9">
        <v>0</v>
      </c>
      <c r="AH34" s="10">
        <v>0</v>
      </c>
      <c r="AI34" s="10">
        <v>0</v>
      </c>
      <c r="AJ34" s="10">
        <v>0</v>
      </c>
      <c r="AK34" s="11">
        <v>0</v>
      </c>
      <c r="AL34" s="9">
        <v>0.45335056000000001</v>
      </c>
      <c r="AM34" s="10">
        <v>1.7455330000000002E-2</v>
      </c>
      <c r="AN34" s="10">
        <v>0</v>
      </c>
      <c r="AO34" s="10">
        <v>0</v>
      </c>
      <c r="AP34" s="11">
        <v>3.2388630000000002E-2</v>
      </c>
      <c r="AQ34" s="9">
        <v>0</v>
      </c>
      <c r="AR34" s="10">
        <v>0</v>
      </c>
      <c r="AS34" s="10">
        <v>0</v>
      </c>
      <c r="AT34" s="10">
        <v>0</v>
      </c>
      <c r="AU34" s="11">
        <v>0</v>
      </c>
      <c r="AV34" s="9">
        <v>46.614207700000001</v>
      </c>
      <c r="AW34" s="10">
        <v>3.3354315697741672</v>
      </c>
      <c r="AX34" s="10">
        <v>0</v>
      </c>
      <c r="AY34" s="10">
        <v>0</v>
      </c>
      <c r="AZ34" s="11">
        <v>19.182486520000001</v>
      </c>
      <c r="BA34" s="9">
        <v>0</v>
      </c>
      <c r="BB34" s="10">
        <v>0</v>
      </c>
      <c r="BC34" s="10">
        <v>0</v>
      </c>
      <c r="BD34" s="10">
        <v>0</v>
      </c>
      <c r="BE34" s="11">
        <v>0</v>
      </c>
      <c r="BF34" s="9">
        <v>26.569052030000002</v>
      </c>
      <c r="BG34" s="10">
        <v>1.05679514</v>
      </c>
      <c r="BH34" s="10">
        <v>0</v>
      </c>
      <c r="BI34" s="10">
        <v>0</v>
      </c>
      <c r="BJ34" s="11">
        <v>3.1816781999999999</v>
      </c>
      <c r="BK34" s="12">
        <f>SUM(C34:BJ34)</f>
        <v>125.35145762054837</v>
      </c>
    </row>
    <row r="35" spans="1:63" s="17" customFormat="1" x14ac:dyDescent="0.35">
      <c r="A35" s="48"/>
      <c r="B35" s="54" t="s">
        <v>9</v>
      </c>
      <c r="C35" s="13">
        <f t="shared" ref="C35:AH35" si="10">SUM(C34:C34)</f>
        <v>0</v>
      </c>
      <c r="D35" s="14">
        <f t="shared" si="10"/>
        <v>0.26514789574193542</v>
      </c>
      <c r="E35" s="14">
        <f t="shared" si="10"/>
        <v>0</v>
      </c>
      <c r="F35" s="14">
        <f t="shared" si="10"/>
        <v>0</v>
      </c>
      <c r="G35" s="15">
        <f t="shared" si="10"/>
        <v>0</v>
      </c>
      <c r="H35" s="13">
        <f t="shared" si="10"/>
        <v>11.570318970000001</v>
      </c>
      <c r="I35" s="14">
        <f t="shared" si="10"/>
        <v>0.10298664</v>
      </c>
      <c r="J35" s="14">
        <f t="shared" si="10"/>
        <v>0</v>
      </c>
      <c r="K35" s="14">
        <f t="shared" si="10"/>
        <v>0</v>
      </c>
      <c r="L35" s="15">
        <f t="shared" si="10"/>
        <v>0.32642542000000002</v>
      </c>
      <c r="M35" s="13">
        <f t="shared" si="10"/>
        <v>0</v>
      </c>
      <c r="N35" s="14">
        <f t="shared" si="10"/>
        <v>0</v>
      </c>
      <c r="O35" s="14">
        <f t="shared" si="10"/>
        <v>0</v>
      </c>
      <c r="P35" s="14">
        <f t="shared" si="10"/>
        <v>0</v>
      </c>
      <c r="Q35" s="15">
        <f t="shared" si="10"/>
        <v>0</v>
      </c>
      <c r="R35" s="13">
        <f t="shared" si="10"/>
        <v>9.0818557700000007</v>
      </c>
      <c r="S35" s="14">
        <f t="shared" si="10"/>
        <v>4.057521E-2</v>
      </c>
      <c r="T35" s="14">
        <f t="shared" si="10"/>
        <v>0</v>
      </c>
      <c r="U35" s="14">
        <f t="shared" si="10"/>
        <v>0</v>
      </c>
      <c r="V35" s="15">
        <f t="shared" si="10"/>
        <v>8.5171979999999994E-2</v>
      </c>
      <c r="W35" s="13">
        <f t="shared" si="10"/>
        <v>0</v>
      </c>
      <c r="X35" s="14">
        <f t="shared" si="10"/>
        <v>0</v>
      </c>
      <c r="Y35" s="14">
        <f t="shared" si="10"/>
        <v>0</v>
      </c>
      <c r="Z35" s="14">
        <f t="shared" si="10"/>
        <v>0</v>
      </c>
      <c r="AA35" s="15">
        <f t="shared" si="10"/>
        <v>0</v>
      </c>
      <c r="AB35" s="13">
        <f t="shared" si="10"/>
        <v>1.6411105800000001</v>
      </c>
      <c r="AC35" s="14">
        <f t="shared" si="10"/>
        <v>2.8457380000000001E-2</v>
      </c>
      <c r="AD35" s="14">
        <f t="shared" si="10"/>
        <v>0</v>
      </c>
      <c r="AE35" s="14">
        <f t="shared" si="10"/>
        <v>0</v>
      </c>
      <c r="AF35" s="15">
        <f t="shared" si="10"/>
        <v>1.7665620950322574</v>
      </c>
      <c r="AG35" s="13">
        <f t="shared" si="10"/>
        <v>0</v>
      </c>
      <c r="AH35" s="14">
        <f t="shared" si="10"/>
        <v>0</v>
      </c>
      <c r="AI35" s="14">
        <f t="shared" ref="AI35:BK35" si="11">SUM(AI34:AI34)</f>
        <v>0</v>
      </c>
      <c r="AJ35" s="14">
        <f t="shared" si="11"/>
        <v>0</v>
      </c>
      <c r="AK35" s="15">
        <f t="shared" si="11"/>
        <v>0</v>
      </c>
      <c r="AL35" s="13">
        <f t="shared" si="11"/>
        <v>0.45335056000000001</v>
      </c>
      <c r="AM35" s="14">
        <f t="shared" si="11"/>
        <v>1.7455330000000002E-2</v>
      </c>
      <c r="AN35" s="14">
        <f t="shared" si="11"/>
        <v>0</v>
      </c>
      <c r="AO35" s="14">
        <f t="shared" si="11"/>
        <v>0</v>
      </c>
      <c r="AP35" s="15">
        <f t="shared" si="11"/>
        <v>3.2388630000000002E-2</v>
      </c>
      <c r="AQ35" s="13">
        <f t="shared" si="11"/>
        <v>0</v>
      </c>
      <c r="AR35" s="14">
        <f t="shared" si="11"/>
        <v>0</v>
      </c>
      <c r="AS35" s="14">
        <f t="shared" si="11"/>
        <v>0</v>
      </c>
      <c r="AT35" s="14">
        <f t="shared" si="11"/>
        <v>0</v>
      </c>
      <c r="AU35" s="15">
        <f t="shared" si="11"/>
        <v>0</v>
      </c>
      <c r="AV35" s="13">
        <f t="shared" si="11"/>
        <v>46.614207700000001</v>
      </c>
      <c r="AW35" s="14">
        <f t="shared" si="11"/>
        <v>3.3354315697741672</v>
      </c>
      <c r="AX35" s="14">
        <f t="shared" si="11"/>
        <v>0</v>
      </c>
      <c r="AY35" s="14">
        <f t="shared" si="11"/>
        <v>0</v>
      </c>
      <c r="AZ35" s="15">
        <f t="shared" si="11"/>
        <v>19.182486520000001</v>
      </c>
      <c r="BA35" s="13">
        <f t="shared" si="11"/>
        <v>0</v>
      </c>
      <c r="BB35" s="14">
        <f t="shared" si="11"/>
        <v>0</v>
      </c>
      <c r="BC35" s="14">
        <f t="shared" si="11"/>
        <v>0</v>
      </c>
      <c r="BD35" s="14">
        <f t="shared" si="11"/>
        <v>0</v>
      </c>
      <c r="BE35" s="15">
        <f t="shared" si="11"/>
        <v>0</v>
      </c>
      <c r="BF35" s="13">
        <f t="shared" si="11"/>
        <v>26.569052030000002</v>
      </c>
      <c r="BG35" s="14">
        <f t="shared" si="11"/>
        <v>1.05679514</v>
      </c>
      <c r="BH35" s="14">
        <f t="shared" si="11"/>
        <v>0</v>
      </c>
      <c r="BI35" s="14">
        <f t="shared" si="11"/>
        <v>0</v>
      </c>
      <c r="BJ35" s="15">
        <f t="shared" si="11"/>
        <v>3.1816781999999999</v>
      </c>
      <c r="BK35" s="16">
        <f t="shared" si="11"/>
        <v>125.35145762054837</v>
      </c>
    </row>
    <row r="36" spans="1:63" ht="15" customHeight="1" x14ac:dyDescent="0.35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7"/>
    </row>
    <row r="37" spans="1:63" x14ac:dyDescent="0.35">
      <c r="A37" s="48" t="s">
        <v>10</v>
      </c>
      <c r="B37" s="51" t="s">
        <v>22</v>
      </c>
      <c r="C37" s="9"/>
      <c r="D37" s="10"/>
      <c r="E37" s="10"/>
      <c r="F37" s="10"/>
      <c r="G37" s="11"/>
      <c r="H37" s="9"/>
      <c r="I37" s="10"/>
      <c r="J37" s="10"/>
      <c r="K37" s="10"/>
      <c r="L37" s="11"/>
      <c r="M37" s="9"/>
      <c r="N37" s="10"/>
      <c r="O37" s="10"/>
      <c r="P37" s="10"/>
      <c r="Q37" s="11"/>
      <c r="R37" s="9"/>
      <c r="S37" s="10"/>
      <c r="T37" s="10"/>
      <c r="U37" s="10"/>
      <c r="V37" s="11"/>
      <c r="W37" s="9"/>
      <c r="X37" s="10"/>
      <c r="Y37" s="10"/>
      <c r="Z37" s="10"/>
      <c r="AA37" s="11"/>
      <c r="AB37" s="9"/>
      <c r="AC37" s="10"/>
      <c r="AD37" s="10"/>
      <c r="AE37" s="10"/>
      <c r="AF37" s="11"/>
      <c r="AG37" s="9"/>
      <c r="AH37" s="10"/>
      <c r="AI37" s="10"/>
      <c r="AJ37" s="10"/>
      <c r="AK37" s="11"/>
      <c r="AL37" s="9"/>
      <c r="AM37" s="10"/>
      <c r="AN37" s="10"/>
      <c r="AO37" s="10"/>
      <c r="AP37" s="11"/>
      <c r="AQ37" s="9"/>
      <c r="AR37" s="10"/>
      <c r="AS37" s="10"/>
      <c r="AT37" s="10"/>
      <c r="AU37" s="11"/>
      <c r="AV37" s="9"/>
      <c r="AW37" s="10"/>
      <c r="AX37" s="10"/>
      <c r="AY37" s="10"/>
      <c r="AZ37" s="11"/>
      <c r="BA37" s="9"/>
      <c r="BB37" s="10"/>
      <c r="BC37" s="10"/>
      <c r="BD37" s="10"/>
      <c r="BE37" s="11"/>
      <c r="BF37" s="9"/>
      <c r="BG37" s="10"/>
      <c r="BH37" s="10"/>
      <c r="BI37" s="10"/>
      <c r="BJ37" s="11"/>
      <c r="BK37" s="12"/>
    </row>
    <row r="38" spans="1:63" x14ac:dyDescent="0.35">
      <c r="A38" s="48"/>
      <c r="B38" s="53" t="s">
        <v>100</v>
      </c>
      <c r="C38" s="40">
        <v>0</v>
      </c>
      <c r="D38" s="10">
        <v>1.4207196289677413</v>
      </c>
      <c r="E38" s="10">
        <v>0</v>
      </c>
      <c r="F38" s="10">
        <v>0</v>
      </c>
      <c r="G38" s="41">
        <v>2.8468189499999998</v>
      </c>
      <c r="H38" s="40">
        <v>28.2871025</v>
      </c>
      <c r="I38" s="10">
        <v>6.1767810699999997</v>
      </c>
      <c r="J38" s="10">
        <v>0</v>
      </c>
      <c r="K38" s="10">
        <v>0</v>
      </c>
      <c r="L38" s="41">
        <v>36.754317829999998</v>
      </c>
      <c r="M38" s="40">
        <v>0</v>
      </c>
      <c r="N38" s="10">
        <v>0</v>
      </c>
      <c r="O38" s="10">
        <v>0</v>
      </c>
      <c r="P38" s="10">
        <v>0</v>
      </c>
      <c r="Q38" s="41">
        <v>0</v>
      </c>
      <c r="R38" s="40">
        <v>16.111220840000001</v>
      </c>
      <c r="S38" s="10">
        <v>0.32102965</v>
      </c>
      <c r="T38" s="10">
        <v>0</v>
      </c>
      <c r="U38" s="10">
        <v>0</v>
      </c>
      <c r="V38" s="41">
        <v>4.2117250200000003</v>
      </c>
      <c r="W38" s="40">
        <v>2.1828799999999999E-3</v>
      </c>
      <c r="X38" s="10">
        <v>0</v>
      </c>
      <c r="Y38" s="10">
        <v>0</v>
      </c>
      <c r="Z38" s="10">
        <v>0</v>
      </c>
      <c r="AA38" s="41">
        <v>0</v>
      </c>
      <c r="AB38" s="40">
        <v>6.56319549</v>
      </c>
      <c r="AC38" s="10">
        <v>0.48308232000000001</v>
      </c>
      <c r="AD38" s="10">
        <v>0</v>
      </c>
      <c r="AE38" s="10">
        <v>0</v>
      </c>
      <c r="AF38" s="41">
        <v>10.70650387058064</v>
      </c>
      <c r="AG38" s="40">
        <v>0</v>
      </c>
      <c r="AH38" s="10">
        <v>0</v>
      </c>
      <c r="AI38" s="10">
        <v>0</v>
      </c>
      <c r="AJ38" s="10">
        <v>0</v>
      </c>
      <c r="AK38" s="41">
        <v>0</v>
      </c>
      <c r="AL38" s="40">
        <v>1.9044566300000001</v>
      </c>
      <c r="AM38" s="10">
        <v>0.16993474</v>
      </c>
      <c r="AN38" s="10">
        <v>0</v>
      </c>
      <c r="AO38" s="10">
        <v>0</v>
      </c>
      <c r="AP38" s="41">
        <v>0.86138398000000005</v>
      </c>
      <c r="AQ38" s="40">
        <v>0</v>
      </c>
      <c r="AR38" s="10">
        <v>0</v>
      </c>
      <c r="AS38" s="10">
        <v>0</v>
      </c>
      <c r="AT38" s="10">
        <v>0</v>
      </c>
      <c r="AU38" s="41">
        <v>0</v>
      </c>
      <c r="AV38" s="40">
        <v>152.74955163000001</v>
      </c>
      <c r="AW38" s="10">
        <v>47.455622859418227</v>
      </c>
      <c r="AX38" s="10">
        <v>0</v>
      </c>
      <c r="AY38" s="10">
        <v>0</v>
      </c>
      <c r="AZ38" s="41">
        <v>394.70492860000002</v>
      </c>
      <c r="BA38" s="40">
        <v>0</v>
      </c>
      <c r="BB38" s="10">
        <v>0</v>
      </c>
      <c r="BC38" s="10">
        <v>0</v>
      </c>
      <c r="BD38" s="10">
        <v>0</v>
      </c>
      <c r="BE38" s="41">
        <v>0</v>
      </c>
      <c r="BF38" s="40">
        <v>87.225996980000005</v>
      </c>
      <c r="BG38" s="10">
        <v>13.299760900000001</v>
      </c>
      <c r="BH38" s="10">
        <v>0</v>
      </c>
      <c r="BI38" s="10">
        <v>0</v>
      </c>
      <c r="BJ38" s="41">
        <v>105.84868818</v>
      </c>
      <c r="BK38" s="12">
        <f t="shared" ref="BK38:BK43" si="12">SUM(C38:BJ38)</f>
        <v>918.10500454896658</v>
      </c>
    </row>
    <row r="39" spans="1:63" x14ac:dyDescent="0.35">
      <c r="A39" s="48"/>
      <c r="B39" s="53" t="s">
        <v>104</v>
      </c>
      <c r="C39" s="40">
        <v>0</v>
      </c>
      <c r="D39" s="10">
        <v>0.347636653096772</v>
      </c>
      <c r="E39" s="10">
        <v>0</v>
      </c>
      <c r="F39" s="10">
        <v>0</v>
      </c>
      <c r="G39" s="41">
        <v>4.8458189799999998</v>
      </c>
      <c r="H39" s="40">
        <v>0.18607583999999999</v>
      </c>
      <c r="I39" s="10">
        <v>10.12075668</v>
      </c>
      <c r="J39" s="10">
        <v>0</v>
      </c>
      <c r="K39" s="10">
        <v>0</v>
      </c>
      <c r="L39" s="41">
        <v>2.0117770099999999</v>
      </c>
      <c r="M39" s="40">
        <v>0</v>
      </c>
      <c r="N39" s="10">
        <v>0</v>
      </c>
      <c r="O39" s="10">
        <v>0</v>
      </c>
      <c r="P39" s="10">
        <v>0</v>
      </c>
      <c r="Q39" s="41">
        <v>0</v>
      </c>
      <c r="R39" s="40">
        <v>0.11327906</v>
      </c>
      <c r="S39" s="10">
        <v>0</v>
      </c>
      <c r="T39" s="10">
        <v>0</v>
      </c>
      <c r="U39" s="10">
        <v>0</v>
      </c>
      <c r="V39" s="41">
        <v>0</v>
      </c>
      <c r="W39" s="40">
        <v>0</v>
      </c>
      <c r="X39" s="10">
        <v>0</v>
      </c>
      <c r="Y39" s="10">
        <v>0</v>
      </c>
      <c r="Z39" s="10">
        <v>0</v>
      </c>
      <c r="AA39" s="41">
        <v>0</v>
      </c>
      <c r="AB39" s="40">
        <v>3.375293E-2</v>
      </c>
      <c r="AC39" s="10">
        <v>0</v>
      </c>
      <c r="AD39" s="10">
        <v>0</v>
      </c>
      <c r="AE39" s="10">
        <v>0</v>
      </c>
      <c r="AF39" s="41">
        <v>2.6129677612903229E-2</v>
      </c>
      <c r="AG39" s="40">
        <v>0</v>
      </c>
      <c r="AH39" s="10">
        <v>0</v>
      </c>
      <c r="AI39" s="10">
        <v>0</v>
      </c>
      <c r="AJ39" s="10">
        <v>0</v>
      </c>
      <c r="AK39" s="41">
        <v>0</v>
      </c>
      <c r="AL39" s="40">
        <v>1.1272819999999999E-2</v>
      </c>
      <c r="AM39" s="10">
        <v>0</v>
      </c>
      <c r="AN39" s="10">
        <v>0</v>
      </c>
      <c r="AO39" s="10">
        <v>0</v>
      </c>
      <c r="AP39" s="41">
        <v>2.1772489999999999E-2</v>
      </c>
      <c r="AQ39" s="40">
        <v>0</v>
      </c>
      <c r="AR39" s="10">
        <v>0</v>
      </c>
      <c r="AS39" s="10">
        <v>0</v>
      </c>
      <c r="AT39" s="10">
        <v>0</v>
      </c>
      <c r="AU39" s="41">
        <v>0</v>
      </c>
      <c r="AV39" s="40">
        <v>0.70905702999999998</v>
      </c>
      <c r="AW39" s="10">
        <v>0.45185087200002483</v>
      </c>
      <c r="AX39" s="10">
        <v>0</v>
      </c>
      <c r="AY39" s="10">
        <v>0</v>
      </c>
      <c r="AZ39" s="41">
        <v>3.53571875</v>
      </c>
      <c r="BA39" s="40">
        <v>0</v>
      </c>
      <c r="BB39" s="10">
        <v>0</v>
      </c>
      <c r="BC39" s="10">
        <v>0</v>
      </c>
      <c r="BD39" s="10">
        <v>0</v>
      </c>
      <c r="BE39" s="41">
        <v>0</v>
      </c>
      <c r="BF39" s="40">
        <v>0.19997566999999999</v>
      </c>
      <c r="BG39" s="10">
        <v>0</v>
      </c>
      <c r="BH39" s="10">
        <v>0.50131364</v>
      </c>
      <c r="BI39" s="10">
        <v>0</v>
      </c>
      <c r="BJ39" s="41">
        <v>1.03483967</v>
      </c>
      <c r="BK39" s="12">
        <f t="shared" si="12"/>
        <v>24.1510277727097</v>
      </c>
    </row>
    <row r="40" spans="1:63" x14ac:dyDescent="0.35">
      <c r="A40" s="48"/>
      <c r="B40" s="53" t="s">
        <v>96</v>
      </c>
      <c r="C40" s="37">
        <v>1.9396679999999999E-2</v>
      </c>
      <c r="D40" s="37">
        <v>1.210532353709677</v>
      </c>
      <c r="E40" s="37">
        <v>0</v>
      </c>
      <c r="F40" s="37">
        <v>0</v>
      </c>
      <c r="G40" s="37">
        <v>1.33271925</v>
      </c>
      <c r="H40" s="37">
        <v>20.953916469999999</v>
      </c>
      <c r="I40" s="37">
        <v>5.4324480499999996</v>
      </c>
      <c r="J40" s="37">
        <v>0</v>
      </c>
      <c r="K40" s="37">
        <v>0</v>
      </c>
      <c r="L40" s="37">
        <v>9.08957193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12.95517944</v>
      </c>
      <c r="S40" s="37">
        <v>1.5387349999999999E-2</v>
      </c>
      <c r="T40" s="37">
        <v>0</v>
      </c>
      <c r="U40" s="37">
        <v>0</v>
      </c>
      <c r="V40" s="37">
        <v>1.27740692</v>
      </c>
      <c r="W40" s="37">
        <v>9.73E-6</v>
      </c>
      <c r="X40" s="37">
        <v>0.29487200000000002</v>
      </c>
      <c r="Y40" s="37">
        <v>0</v>
      </c>
      <c r="Z40" s="37">
        <v>0</v>
      </c>
      <c r="AA40" s="37">
        <v>0</v>
      </c>
      <c r="AB40" s="37">
        <v>9.3535396599999991</v>
      </c>
      <c r="AC40" s="37">
        <v>0.53769445000000005</v>
      </c>
      <c r="AD40" s="37">
        <v>0</v>
      </c>
      <c r="AE40" s="37">
        <v>0</v>
      </c>
      <c r="AF40" s="37">
        <v>8.4702528589999986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37">
        <v>4.3153343099999999</v>
      </c>
      <c r="AM40" s="37">
        <v>1.7851160000000001E-2</v>
      </c>
      <c r="AN40" s="37">
        <v>0</v>
      </c>
      <c r="AO40" s="37">
        <v>0</v>
      </c>
      <c r="AP40" s="37">
        <v>0.73984881000000002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192.88431080000001</v>
      </c>
      <c r="AW40" s="37">
        <v>16.993347350806818</v>
      </c>
      <c r="AX40" s="37">
        <v>0</v>
      </c>
      <c r="AY40" s="37">
        <v>0</v>
      </c>
      <c r="AZ40" s="37">
        <v>178.45904229000001</v>
      </c>
      <c r="BA40" s="37">
        <v>0</v>
      </c>
      <c r="BB40" s="37">
        <v>0</v>
      </c>
      <c r="BC40" s="37">
        <v>0</v>
      </c>
      <c r="BD40" s="37">
        <v>0</v>
      </c>
      <c r="BE40" s="37">
        <v>0</v>
      </c>
      <c r="BF40" s="37">
        <v>103.77749294</v>
      </c>
      <c r="BG40" s="38">
        <v>9.3145443300000004</v>
      </c>
      <c r="BH40" s="37">
        <v>0</v>
      </c>
      <c r="BI40" s="37">
        <v>0</v>
      </c>
      <c r="BJ40" s="37">
        <v>33.195364779999998</v>
      </c>
      <c r="BK40" s="12">
        <f t="shared" si="12"/>
        <v>610.64006391351643</v>
      </c>
    </row>
    <row r="41" spans="1:63" x14ac:dyDescent="0.35">
      <c r="A41" s="48"/>
      <c r="B41" s="53" t="s">
        <v>107</v>
      </c>
      <c r="C41" s="37">
        <v>0</v>
      </c>
      <c r="D41" s="37">
        <v>6.777725325806451E-2</v>
      </c>
      <c r="E41" s="37">
        <v>0</v>
      </c>
      <c r="F41" s="37">
        <v>0</v>
      </c>
      <c r="G41" s="37">
        <v>2.4851660000000001E-2</v>
      </c>
      <c r="H41" s="37">
        <v>0.45249345000000002</v>
      </c>
      <c r="I41" s="37">
        <v>3.0326820000000001E-2</v>
      </c>
      <c r="J41" s="37">
        <v>0</v>
      </c>
      <c r="K41" s="37">
        <v>0</v>
      </c>
      <c r="L41" s="37">
        <v>0.19499744999999999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0.280003</v>
      </c>
      <c r="S41" s="37">
        <v>1.12962E-3</v>
      </c>
      <c r="T41" s="37">
        <v>0</v>
      </c>
      <c r="U41" s="37">
        <v>0</v>
      </c>
      <c r="V41" s="37">
        <v>8.5612489999999999E-2</v>
      </c>
      <c r="W41" s="37">
        <v>1.13E-5</v>
      </c>
      <c r="X41" s="37">
        <v>0</v>
      </c>
      <c r="Y41" s="37">
        <v>0</v>
      </c>
      <c r="Z41" s="37">
        <v>0</v>
      </c>
      <c r="AA41" s="37">
        <v>0</v>
      </c>
      <c r="AB41" s="37">
        <v>0.38740761000000001</v>
      </c>
      <c r="AC41" s="37">
        <v>4.971449E-2</v>
      </c>
      <c r="AD41" s="37">
        <v>0</v>
      </c>
      <c r="AE41" s="37">
        <v>0</v>
      </c>
      <c r="AF41" s="37">
        <v>1.4375196804838701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0.15090363000000001</v>
      </c>
      <c r="AM41" s="37">
        <v>2.8240499999999998E-3</v>
      </c>
      <c r="AN41" s="37">
        <v>0</v>
      </c>
      <c r="AO41" s="37">
        <v>0</v>
      </c>
      <c r="AP41" s="37">
        <v>0.42474376000000003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5.3969068199999999</v>
      </c>
      <c r="AW41" s="37">
        <v>2.6867959356451618</v>
      </c>
      <c r="AX41" s="37">
        <v>0</v>
      </c>
      <c r="AY41" s="37">
        <v>0</v>
      </c>
      <c r="AZ41" s="37">
        <v>18.6287898</v>
      </c>
      <c r="BA41" s="37">
        <v>0</v>
      </c>
      <c r="BB41" s="37">
        <v>0</v>
      </c>
      <c r="BC41" s="37">
        <v>0</v>
      </c>
      <c r="BD41" s="37">
        <v>0</v>
      </c>
      <c r="BE41" s="37">
        <v>0</v>
      </c>
      <c r="BF41" s="37">
        <v>2.9930803500000001</v>
      </c>
      <c r="BG41" s="38">
        <v>0.20886083999999999</v>
      </c>
      <c r="BH41" s="37">
        <v>0</v>
      </c>
      <c r="BI41" s="37">
        <v>0</v>
      </c>
      <c r="BJ41" s="37">
        <v>5.6502186700000001</v>
      </c>
      <c r="BK41" s="12">
        <f t="shared" si="12"/>
        <v>39.154968679387096</v>
      </c>
    </row>
    <row r="42" spans="1:63" x14ac:dyDescent="0.35">
      <c r="A42" s="48"/>
      <c r="B42" s="53" t="s">
        <v>103</v>
      </c>
      <c r="C42" s="37">
        <v>3.0626500000000001E-3</v>
      </c>
      <c r="D42" s="37">
        <v>0.74096294132258078</v>
      </c>
      <c r="E42" s="37">
        <v>0</v>
      </c>
      <c r="F42" s="37">
        <v>0</v>
      </c>
      <c r="G42" s="37">
        <v>3.0626500000000001E-3</v>
      </c>
      <c r="H42" s="37">
        <v>2.6821312900000001</v>
      </c>
      <c r="I42" s="37">
        <v>1.3085874200000001</v>
      </c>
      <c r="J42" s="37">
        <v>0</v>
      </c>
      <c r="K42" s="37">
        <v>0</v>
      </c>
      <c r="L42" s="37">
        <v>2.3550020200000001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1.92863718</v>
      </c>
      <c r="S42" s="37">
        <v>0</v>
      </c>
      <c r="T42" s="37">
        <v>0</v>
      </c>
      <c r="U42" s="37">
        <v>0</v>
      </c>
      <c r="V42" s="37">
        <v>0.40276148000000001</v>
      </c>
      <c r="W42" s="37">
        <v>4.9326999999999997E-4</v>
      </c>
      <c r="X42" s="37">
        <v>0</v>
      </c>
      <c r="Y42" s="37">
        <v>0</v>
      </c>
      <c r="Z42" s="37">
        <v>0</v>
      </c>
      <c r="AA42" s="37">
        <v>0</v>
      </c>
      <c r="AB42" s="37">
        <v>3.49789415</v>
      </c>
      <c r="AC42" s="37">
        <v>0.55032561999999996</v>
      </c>
      <c r="AD42" s="37">
        <v>0</v>
      </c>
      <c r="AE42" s="37">
        <v>0</v>
      </c>
      <c r="AF42" s="37">
        <v>14.886964207161292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1.6044006900000001</v>
      </c>
      <c r="AM42" s="37">
        <v>0.22529576000000001</v>
      </c>
      <c r="AN42" s="37">
        <v>0</v>
      </c>
      <c r="AO42" s="37">
        <v>0</v>
      </c>
      <c r="AP42" s="37">
        <v>2.4274133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53.584974459999998</v>
      </c>
      <c r="AW42" s="37">
        <v>26.384832206999615</v>
      </c>
      <c r="AX42" s="37">
        <v>0</v>
      </c>
      <c r="AY42" s="37">
        <v>0</v>
      </c>
      <c r="AZ42" s="37">
        <v>151.41852287</v>
      </c>
      <c r="BA42" s="37">
        <v>0</v>
      </c>
      <c r="BB42" s="37">
        <v>0</v>
      </c>
      <c r="BC42" s="37">
        <v>0</v>
      </c>
      <c r="BD42" s="37">
        <v>0</v>
      </c>
      <c r="BE42" s="37">
        <v>0</v>
      </c>
      <c r="BF42" s="37">
        <v>35.50983351</v>
      </c>
      <c r="BG42" s="38">
        <v>5.4940939699999998</v>
      </c>
      <c r="BH42" s="37">
        <v>0</v>
      </c>
      <c r="BI42" s="37">
        <v>0</v>
      </c>
      <c r="BJ42" s="37">
        <v>55.648826839999998</v>
      </c>
      <c r="BK42" s="12">
        <f t="shared" si="12"/>
        <v>360.65807848548354</v>
      </c>
    </row>
    <row r="43" spans="1:63" x14ac:dyDescent="0.35">
      <c r="A43" s="48"/>
      <c r="B43" s="53" t="s">
        <v>102</v>
      </c>
      <c r="C43" s="37">
        <v>1.3796249999999999E-2</v>
      </c>
      <c r="D43" s="37">
        <v>0.39166743874193555</v>
      </c>
      <c r="E43" s="37">
        <v>0</v>
      </c>
      <c r="F43" s="37">
        <v>0</v>
      </c>
      <c r="G43" s="37">
        <v>1.6251450000000001E-2</v>
      </c>
      <c r="H43" s="37">
        <v>3.4707178999999999</v>
      </c>
      <c r="I43" s="37">
        <v>0.73935909</v>
      </c>
      <c r="J43" s="37">
        <v>4.9103996399999996</v>
      </c>
      <c r="K43" s="37">
        <v>0</v>
      </c>
      <c r="L43" s="37">
        <v>6.3684528199999999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1.8626372600000001</v>
      </c>
      <c r="S43" s="37">
        <v>0</v>
      </c>
      <c r="T43" s="37">
        <v>0</v>
      </c>
      <c r="U43" s="37">
        <v>0</v>
      </c>
      <c r="V43" s="37">
        <v>0.46467677000000002</v>
      </c>
      <c r="W43" s="37">
        <v>8.3170000000000005E-5</v>
      </c>
      <c r="X43" s="37">
        <v>0</v>
      </c>
      <c r="Y43" s="37">
        <v>0</v>
      </c>
      <c r="Z43" s="37">
        <v>0</v>
      </c>
      <c r="AA43" s="37">
        <v>0</v>
      </c>
      <c r="AB43" s="37">
        <v>1.14320775</v>
      </c>
      <c r="AC43" s="37">
        <v>0.17800878000000001</v>
      </c>
      <c r="AD43" s="37">
        <v>0</v>
      </c>
      <c r="AE43" s="37">
        <v>0</v>
      </c>
      <c r="AF43" s="37">
        <v>1.958596445935483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0.36823757000000001</v>
      </c>
      <c r="AM43" s="37">
        <v>0</v>
      </c>
      <c r="AN43" s="37">
        <v>0</v>
      </c>
      <c r="AO43" s="37">
        <v>0</v>
      </c>
      <c r="AP43" s="37">
        <v>0.14608541999999999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23.170157750000001</v>
      </c>
      <c r="AW43" s="37">
        <v>17.367053942032197</v>
      </c>
      <c r="AX43" s="37">
        <v>0</v>
      </c>
      <c r="AY43" s="37">
        <v>0</v>
      </c>
      <c r="AZ43" s="37">
        <v>91.073902029999999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15.0869005</v>
      </c>
      <c r="BG43" s="38">
        <v>4.3686742699999996</v>
      </c>
      <c r="BH43" s="37">
        <v>0</v>
      </c>
      <c r="BI43" s="37">
        <v>0</v>
      </c>
      <c r="BJ43" s="37">
        <v>23.707324190000001</v>
      </c>
      <c r="BK43" s="12">
        <f t="shared" si="12"/>
        <v>196.80619043670964</v>
      </c>
    </row>
    <row r="44" spans="1:63" s="17" customFormat="1" x14ac:dyDescent="0.35">
      <c r="A44" s="48"/>
      <c r="B44" s="54" t="s">
        <v>12</v>
      </c>
      <c r="C44" s="13">
        <f>SUM(C38:C43)</f>
        <v>3.6255579999999996E-2</v>
      </c>
      <c r="D44" s="13">
        <f t="shared" ref="D44:BJ44" si="13">SUM(D38:D43)</f>
        <v>4.1792962690967714</v>
      </c>
      <c r="E44" s="13">
        <f t="shared" si="13"/>
        <v>0</v>
      </c>
      <c r="F44" s="13">
        <f t="shared" si="13"/>
        <v>0</v>
      </c>
      <c r="G44" s="13">
        <f t="shared" si="13"/>
        <v>9.0695229400000006</v>
      </c>
      <c r="H44" s="13">
        <f t="shared" si="13"/>
        <v>56.032437449999996</v>
      </c>
      <c r="I44" s="13">
        <f t="shared" si="13"/>
        <v>23.80825913</v>
      </c>
      <c r="J44" s="13">
        <f t="shared" si="13"/>
        <v>4.9103996399999996</v>
      </c>
      <c r="K44" s="13">
        <f t="shared" si="13"/>
        <v>0</v>
      </c>
      <c r="L44" s="13">
        <f t="shared" si="13"/>
        <v>56.774119060000004</v>
      </c>
      <c r="M44" s="13">
        <f t="shared" si="13"/>
        <v>0</v>
      </c>
      <c r="N44" s="13">
        <f t="shared" si="13"/>
        <v>0</v>
      </c>
      <c r="O44" s="13">
        <f t="shared" si="13"/>
        <v>0</v>
      </c>
      <c r="P44" s="13">
        <f t="shared" si="13"/>
        <v>0</v>
      </c>
      <c r="Q44" s="13">
        <f t="shared" si="13"/>
        <v>0</v>
      </c>
      <c r="R44" s="13">
        <f t="shared" si="13"/>
        <v>33.250956780000003</v>
      </c>
      <c r="S44" s="13">
        <f t="shared" si="13"/>
        <v>0.33754662000000002</v>
      </c>
      <c r="T44" s="13">
        <f t="shared" si="13"/>
        <v>0</v>
      </c>
      <c r="U44" s="13">
        <f t="shared" si="13"/>
        <v>0</v>
      </c>
      <c r="V44" s="13">
        <f t="shared" si="13"/>
        <v>6.4421826799999993</v>
      </c>
      <c r="W44" s="13">
        <f t="shared" si="13"/>
        <v>2.78035E-3</v>
      </c>
      <c r="X44" s="13">
        <f t="shared" si="13"/>
        <v>0.29487200000000002</v>
      </c>
      <c r="Y44" s="13">
        <f t="shared" si="13"/>
        <v>0</v>
      </c>
      <c r="Z44" s="13">
        <f t="shared" si="13"/>
        <v>0</v>
      </c>
      <c r="AA44" s="13">
        <f t="shared" si="13"/>
        <v>0</v>
      </c>
      <c r="AB44" s="13">
        <f t="shared" si="13"/>
        <v>20.978997589999999</v>
      </c>
      <c r="AC44" s="13">
        <f t="shared" si="13"/>
        <v>1.7988256600000001</v>
      </c>
      <c r="AD44" s="13">
        <f t="shared" si="13"/>
        <v>0</v>
      </c>
      <c r="AE44" s="13">
        <f t="shared" si="13"/>
        <v>0</v>
      </c>
      <c r="AF44" s="13">
        <f t="shared" si="13"/>
        <v>37.485966740774188</v>
      </c>
      <c r="AG44" s="13">
        <f t="shared" si="13"/>
        <v>0</v>
      </c>
      <c r="AH44" s="13">
        <f t="shared" si="13"/>
        <v>0</v>
      </c>
      <c r="AI44" s="13">
        <f t="shared" si="13"/>
        <v>0</v>
      </c>
      <c r="AJ44" s="13">
        <f t="shared" si="13"/>
        <v>0</v>
      </c>
      <c r="AK44" s="13">
        <f t="shared" si="13"/>
        <v>0</v>
      </c>
      <c r="AL44" s="13">
        <f t="shared" si="13"/>
        <v>8.3546056499999999</v>
      </c>
      <c r="AM44" s="13">
        <f t="shared" si="13"/>
        <v>0.41590570999999998</v>
      </c>
      <c r="AN44" s="13">
        <f t="shared" si="13"/>
        <v>0</v>
      </c>
      <c r="AO44" s="13">
        <f t="shared" si="13"/>
        <v>0</v>
      </c>
      <c r="AP44" s="13">
        <f t="shared" si="13"/>
        <v>4.621247760000001</v>
      </c>
      <c r="AQ44" s="13">
        <f t="shared" si="13"/>
        <v>0</v>
      </c>
      <c r="AR44" s="13">
        <f t="shared" si="13"/>
        <v>0</v>
      </c>
      <c r="AS44" s="13">
        <f t="shared" si="13"/>
        <v>0</v>
      </c>
      <c r="AT44" s="13">
        <f t="shared" si="13"/>
        <v>0</v>
      </c>
      <c r="AU44" s="13">
        <f t="shared" si="13"/>
        <v>0</v>
      </c>
      <c r="AV44" s="13">
        <f t="shared" si="13"/>
        <v>428.49495849000004</v>
      </c>
      <c r="AW44" s="13">
        <f t="shared" si="13"/>
        <v>111.33950316690205</v>
      </c>
      <c r="AX44" s="13">
        <f t="shared" si="13"/>
        <v>0</v>
      </c>
      <c r="AY44" s="13">
        <f t="shared" si="13"/>
        <v>0</v>
      </c>
      <c r="AZ44" s="13">
        <f t="shared" si="13"/>
        <v>837.8209043400002</v>
      </c>
      <c r="BA44" s="13">
        <f t="shared" si="13"/>
        <v>0</v>
      </c>
      <c r="BB44" s="13">
        <f t="shared" si="13"/>
        <v>0</v>
      </c>
      <c r="BC44" s="13">
        <f t="shared" si="13"/>
        <v>0</v>
      </c>
      <c r="BD44" s="13">
        <f t="shared" si="13"/>
        <v>0</v>
      </c>
      <c r="BE44" s="13">
        <f t="shared" si="13"/>
        <v>0</v>
      </c>
      <c r="BF44" s="13">
        <f t="shared" si="13"/>
        <v>244.79327995000003</v>
      </c>
      <c r="BG44" s="13">
        <f t="shared" si="13"/>
        <v>32.68593431</v>
      </c>
      <c r="BH44" s="13">
        <f t="shared" si="13"/>
        <v>0.50131364</v>
      </c>
      <c r="BI44" s="13">
        <f t="shared" si="13"/>
        <v>0</v>
      </c>
      <c r="BJ44" s="13">
        <f t="shared" si="13"/>
        <v>225.08526232999998</v>
      </c>
      <c r="BK44" s="16">
        <f>SUM(BK38:BK43)</f>
        <v>2149.5153338367727</v>
      </c>
    </row>
    <row r="45" spans="1:63" s="17" customFormat="1" x14ac:dyDescent="0.35">
      <c r="A45" s="48"/>
      <c r="B45" s="54" t="s">
        <v>23</v>
      </c>
      <c r="C45" s="13">
        <f t="shared" ref="C45:AH45" si="14">C44+C35</f>
        <v>3.6255579999999996E-2</v>
      </c>
      <c r="D45" s="14">
        <f t="shared" si="14"/>
        <v>4.444444164838707</v>
      </c>
      <c r="E45" s="14">
        <f t="shared" si="14"/>
        <v>0</v>
      </c>
      <c r="F45" s="14">
        <f t="shared" si="14"/>
        <v>0</v>
      </c>
      <c r="G45" s="15">
        <f t="shared" si="14"/>
        <v>9.0695229400000006</v>
      </c>
      <c r="H45" s="13">
        <f t="shared" si="14"/>
        <v>67.602756419999992</v>
      </c>
      <c r="I45" s="14">
        <f t="shared" si="14"/>
        <v>23.911245770000001</v>
      </c>
      <c r="J45" s="14">
        <f t="shared" si="14"/>
        <v>4.9103996399999996</v>
      </c>
      <c r="K45" s="14">
        <f t="shared" si="14"/>
        <v>0</v>
      </c>
      <c r="L45" s="15">
        <f t="shared" si="14"/>
        <v>57.100544480000003</v>
      </c>
      <c r="M45" s="13">
        <f t="shared" si="14"/>
        <v>0</v>
      </c>
      <c r="N45" s="14">
        <f t="shared" si="14"/>
        <v>0</v>
      </c>
      <c r="O45" s="14">
        <f t="shared" si="14"/>
        <v>0</v>
      </c>
      <c r="P45" s="14">
        <f t="shared" si="14"/>
        <v>0</v>
      </c>
      <c r="Q45" s="15">
        <f t="shared" si="14"/>
        <v>0</v>
      </c>
      <c r="R45" s="13">
        <f t="shared" si="14"/>
        <v>42.33281255</v>
      </c>
      <c r="S45" s="14">
        <f t="shared" si="14"/>
        <v>0.37812182999999999</v>
      </c>
      <c r="T45" s="14">
        <f t="shared" si="14"/>
        <v>0</v>
      </c>
      <c r="U45" s="14">
        <f t="shared" si="14"/>
        <v>0</v>
      </c>
      <c r="V45" s="15">
        <f t="shared" si="14"/>
        <v>6.5273546599999994</v>
      </c>
      <c r="W45" s="13">
        <f t="shared" si="14"/>
        <v>2.78035E-3</v>
      </c>
      <c r="X45" s="14">
        <f t="shared" si="14"/>
        <v>0.29487200000000002</v>
      </c>
      <c r="Y45" s="14">
        <f t="shared" si="14"/>
        <v>0</v>
      </c>
      <c r="Z45" s="14">
        <f t="shared" si="14"/>
        <v>0</v>
      </c>
      <c r="AA45" s="15">
        <f t="shared" si="14"/>
        <v>0</v>
      </c>
      <c r="AB45" s="13">
        <f t="shared" si="14"/>
        <v>22.620108169999998</v>
      </c>
      <c r="AC45" s="14">
        <f t="shared" si="14"/>
        <v>1.8272830400000002</v>
      </c>
      <c r="AD45" s="14">
        <f t="shared" si="14"/>
        <v>0</v>
      </c>
      <c r="AE45" s="14">
        <f t="shared" si="14"/>
        <v>0</v>
      </c>
      <c r="AF45" s="15">
        <f t="shared" si="14"/>
        <v>39.252528835806444</v>
      </c>
      <c r="AG45" s="13">
        <f t="shared" si="14"/>
        <v>0</v>
      </c>
      <c r="AH45" s="14">
        <f t="shared" si="14"/>
        <v>0</v>
      </c>
      <c r="AI45" s="14">
        <f t="shared" ref="AI45:BK45" si="15">AI44+AI35</f>
        <v>0</v>
      </c>
      <c r="AJ45" s="14">
        <f t="shared" si="15"/>
        <v>0</v>
      </c>
      <c r="AK45" s="15">
        <f t="shared" si="15"/>
        <v>0</v>
      </c>
      <c r="AL45" s="13">
        <f t="shared" si="15"/>
        <v>8.8079562100000004</v>
      </c>
      <c r="AM45" s="14">
        <f t="shared" si="15"/>
        <v>0.43336103999999998</v>
      </c>
      <c r="AN45" s="14">
        <f t="shared" si="15"/>
        <v>0</v>
      </c>
      <c r="AO45" s="14">
        <f t="shared" si="15"/>
        <v>0</v>
      </c>
      <c r="AP45" s="15">
        <f t="shared" si="15"/>
        <v>4.6536363900000008</v>
      </c>
      <c r="AQ45" s="13">
        <f t="shared" si="15"/>
        <v>0</v>
      </c>
      <c r="AR45" s="14">
        <f t="shared" si="15"/>
        <v>0</v>
      </c>
      <c r="AS45" s="14">
        <f t="shared" si="15"/>
        <v>0</v>
      </c>
      <c r="AT45" s="14">
        <f t="shared" si="15"/>
        <v>0</v>
      </c>
      <c r="AU45" s="15">
        <f t="shared" si="15"/>
        <v>0</v>
      </c>
      <c r="AV45" s="13">
        <f t="shared" si="15"/>
        <v>475.10916619000005</v>
      </c>
      <c r="AW45" s="14">
        <f t="shared" si="15"/>
        <v>114.67493473667622</v>
      </c>
      <c r="AX45" s="14">
        <f t="shared" si="15"/>
        <v>0</v>
      </c>
      <c r="AY45" s="14">
        <f t="shared" si="15"/>
        <v>0</v>
      </c>
      <c r="AZ45" s="15">
        <f t="shared" si="15"/>
        <v>857.0033908600002</v>
      </c>
      <c r="BA45" s="13">
        <f t="shared" si="15"/>
        <v>0</v>
      </c>
      <c r="BB45" s="14">
        <f t="shared" si="15"/>
        <v>0</v>
      </c>
      <c r="BC45" s="14">
        <f t="shared" si="15"/>
        <v>0</v>
      </c>
      <c r="BD45" s="14">
        <f t="shared" si="15"/>
        <v>0</v>
      </c>
      <c r="BE45" s="15">
        <f t="shared" si="15"/>
        <v>0</v>
      </c>
      <c r="BF45" s="13">
        <f t="shared" si="15"/>
        <v>271.36233198000002</v>
      </c>
      <c r="BG45" s="14">
        <f t="shared" si="15"/>
        <v>33.742729449999999</v>
      </c>
      <c r="BH45" s="14">
        <f t="shared" si="15"/>
        <v>0.50131364</v>
      </c>
      <c r="BI45" s="14">
        <f t="shared" si="15"/>
        <v>0</v>
      </c>
      <c r="BJ45" s="15">
        <f t="shared" si="15"/>
        <v>228.26694052999997</v>
      </c>
      <c r="BK45" s="15">
        <f t="shared" si="15"/>
        <v>2274.8667914573211</v>
      </c>
    </row>
    <row r="46" spans="1:63" ht="15" customHeight="1" x14ac:dyDescent="0.35"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7"/>
    </row>
    <row r="47" spans="1:63" x14ac:dyDescent="0.35">
      <c r="A47" s="48" t="s">
        <v>24</v>
      </c>
      <c r="B47" s="51" t="s">
        <v>25</v>
      </c>
      <c r="C47" s="9"/>
      <c r="D47" s="10"/>
      <c r="E47" s="10"/>
      <c r="F47" s="10"/>
      <c r="G47" s="11"/>
      <c r="H47" s="9"/>
      <c r="I47" s="10"/>
      <c r="J47" s="10"/>
      <c r="K47" s="10"/>
      <c r="L47" s="11"/>
      <c r="M47" s="9"/>
      <c r="N47" s="10"/>
      <c r="O47" s="10"/>
      <c r="P47" s="10"/>
      <c r="Q47" s="11"/>
      <c r="R47" s="9"/>
      <c r="S47" s="10"/>
      <c r="T47" s="10"/>
      <c r="U47" s="10"/>
      <c r="V47" s="11"/>
      <c r="W47" s="9"/>
      <c r="X47" s="10"/>
      <c r="Y47" s="10"/>
      <c r="Z47" s="10"/>
      <c r="AA47" s="11"/>
      <c r="AB47" s="9"/>
      <c r="AC47" s="10"/>
      <c r="AD47" s="10"/>
      <c r="AE47" s="10"/>
      <c r="AF47" s="11"/>
      <c r="AG47" s="9"/>
      <c r="AH47" s="10"/>
      <c r="AI47" s="10"/>
      <c r="AJ47" s="10"/>
      <c r="AK47" s="11"/>
      <c r="AL47" s="9"/>
      <c r="AM47" s="10"/>
      <c r="AN47" s="10"/>
      <c r="AO47" s="10"/>
      <c r="AP47" s="11"/>
      <c r="AQ47" s="9"/>
      <c r="AR47" s="10"/>
      <c r="AS47" s="10"/>
      <c r="AT47" s="10"/>
      <c r="AU47" s="11"/>
      <c r="AV47" s="9"/>
      <c r="AW47" s="10"/>
      <c r="AX47" s="10"/>
      <c r="AY47" s="10"/>
      <c r="AZ47" s="11"/>
      <c r="BA47" s="9"/>
      <c r="BB47" s="10"/>
      <c r="BC47" s="10"/>
      <c r="BD47" s="10"/>
      <c r="BE47" s="11"/>
      <c r="BF47" s="9"/>
      <c r="BG47" s="10"/>
      <c r="BH47" s="10"/>
      <c r="BI47" s="10"/>
      <c r="BJ47" s="11"/>
      <c r="BK47" s="12"/>
    </row>
    <row r="48" spans="1:63" x14ac:dyDescent="0.35">
      <c r="A48" s="48" t="s">
        <v>7</v>
      </c>
      <c r="B48" s="54" t="s">
        <v>26</v>
      </c>
      <c r="C48" s="9"/>
      <c r="D48" s="10"/>
      <c r="E48" s="10"/>
      <c r="F48" s="10"/>
      <c r="G48" s="11"/>
      <c r="H48" s="9"/>
      <c r="I48" s="10"/>
      <c r="J48" s="10"/>
      <c r="K48" s="10"/>
      <c r="L48" s="11"/>
      <c r="M48" s="9"/>
      <c r="N48" s="10"/>
      <c r="O48" s="10"/>
      <c r="P48" s="10"/>
      <c r="Q48" s="11"/>
      <c r="R48" s="9"/>
      <c r="S48" s="10"/>
      <c r="T48" s="10"/>
      <c r="U48" s="10"/>
      <c r="V48" s="11"/>
      <c r="W48" s="9"/>
      <c r="X48" s="10"/>
      <c r="Y48" s="10"/>
      <c r="Z48" s="10"/>
      <c r="AA48" s="11"/>
      <c r="AB48" s="9"/>
      <c r="AC48" s="10"/>
      <c r="AD48" s="10"/>
      <c r="AE48" s="10"/>
      <c r="AF48" s="11"/>
      <c r="AG48" s="9"/>
      <c r="AH48" s="10"/>
      <c r="AI48" s="10"/>
      <c r="AJ48" s="10"/>
      <c r="AK48" s="11"/>
      <c r="AL48" s="9"/>
      <c r="AM48" s="10"/>
      <c r="AN48" s="10"/>
      <c r="AO48" s="10"/>
      <c r="AP48" s="11"/>
      <c r="AQ48" s="9"/>
      <c r="AR48" s="10"/>
      <c r="AS48" s="10"/>
      <c r="AT48" s="10"/>
      <c r="AU48" s="11"/>
      <c r="AV48" s="9"/>
      <c r="AW48" s="10"/>
      <c r="AX48" s="10"/>
      <c r="AY48" s="10"/>
      <c r="AZ48" s="11"/>
      <c r="BA48" s="9"/>
      <c r="BB48" s="10"/>
      <c r="BC48" s="10"/>
      <c r="BD48" s="10"/>
      <c r="BE48" s="11"/>
      <c r="BF48" s="9"/>
      <c r="BG48" s="10"/>
      <c r="BH48" s="10"/>
      <c r="BI48" s="10"/>
      <c r="BJ48" s="11"/>
      <c r="BK48" s="12"/>
    </row>
    <row r="49" spans="1:64" x14ac:dyDescent="0.35">
      <c r="A49" s="48"/>
      <c r="B49" s="53" t="s">
        <v>101</v>
      </c>
      <c r="C49" s="9">
        <v>0</v>
      </c>
      <c r="D49" s="10">
        <v>1.1268791390967741</v>
      </c>
      <c r="E49" s="10">
        <v>0</v>
      </c>
      <c r="F49" s="10">
        <v>0</v>
      </c>
      <c r="G49" s="11">
        <v>0</v>
      </c>
      <c r="H49" s="9">
        <v>9.4789335000000001</v>
      </c>
      <c r="I49" s="10">
        <v>0.91893773999999995</v>
      </c>
      <c r="J49" s="10">
        <v>0</v>
      </c>
      <c r="K49" s="10">
        <v>0</v>
      </c>
      <c r="L49" s="11">
        <v>9.2532303000000002</v>
      </c>
      <c r="M49" s="9">
        <v>0</v>
      </c>
      <c r="N49" s="10">
        <v>0</v>
      </c>
      <c r="O49" s="10">
        <v>0</v>
      </c>
      <c r="P49" s="10">
        <v>0</v>
      </c>
      <c r="Q49" s="11">
        <v>0</v>
      </c>
      <c r="R49" s="9">
        <v>5.4283027500000003</v>
      </c>
      <c r="S49" s="10">
        <v>2.8868560000000001E-2</v>
      </c>
      <c r="T49" s="10">
        <v>0</v>
      </c>
      <c r="U49" s="10">
        <v>0</v>
      </c>
      <c r="V49" s="11">
        <v>1.2489615000000001</v>
      </c>
      <c r="W49" s="9">
        <v>0</v>
      </c>
      <c r="X49" s="10">
        <v>0</v>
      </c>
      <c r="Y49" s="10">
        <v>0</v>
      </c>
      <c r="Z49" s="10">
        <v>0</v>
      </c>
      <c r="AA49" s="11">
        <v>0</v>
      </c>
      <c r="AB49" s="9">
        <v>3.4161288999999999</v>
      </c>
      <c r="AC49" s="10">
        <v>1.0650824699999999</v>
      </c>
      <c r="AD49" s="10">
        <v>0</v>
      </c>
      <c r="AE49" s="10">
        <v>0</v>
      </c>
      <c r="AF49" s="11">
        <v>14.566959388967739</v>
      </c>
      <c r="AG49" s="9">
        <v>0</v>
      </c>
      <c r="AH49" s="10">
        <v>0</v>
      </c>
      <c r="AI49" s="10">
        <v>0</v>
      </c>
      <c r="AJ49" s="10">
        <v>0</v>
      </c>
      <c r="AK49" s="11">
        <v>0</v>
      </c>
      <c r="AL49" s="9">
        <v>0.96625877000000004</v>
      </c>
      <c r="AM49" s="10">
        <v>3.3236400000000001E-3</v>
      </c>
      <c r="AN49" s="10">
        <v>0</v>
      </c>
      <c r="AO49" s="10">
        <v>0</v>
      </c>
      <c r="AP49" s="11">
        <v>0.60659547000000003</v>
      </c>
      <c r="AQ49" s="9">
        <v>0</v>
      </c>
      <c r="AR49" s="10">
        <v>0</v>
      </c>
      <c r="AS49" s="10">
        <v>0</v>
      </c>
      <c r="AT49" s="10">
        <v>0</v>
      </c>
      <c r="AU49" s="11">
        <v>0</v>
      </c>
      <c r="AV49" s="9">
        <v>64.662066550000006</v>
      </c>
      <c r="AW49" s="10">
        <v>36.499334055290127</v>
      </c>
      <c r="AX49" s="10">
        <v>0</v>
      </c>
      <c r="AY49" s="10">
        <v>0</v>
      </c>
      <c r="AZ49" s="11">
        <v>310.36715386999998</v>
      </c>
      <c r="BA49" s="9">
        <v>0</v>
      </c>
      <c r="BB49" s="10">
        <v>0</v>
      </c>
      <c r="BC49" s="10">
        <v>0</v>
      </c>
      <c r="BD49" s="10">
        <v>0</v>
      </c>
      <c r="BE49" s="11">
        <v>0</v>
      </c>
      <c r="BF49" s="9">
        <v>42.118321430000002</v>
      </c>
      <c r="BG49" s="10">
        <v>8.78357207</v>
      </c>
      <c r="BH49" s="10">
        <v>0</v>
      </c>
      <c r="BI49" s="10">
        <v>0</v>
      </c>
      <c r="BJ49" s="11">
        <v>113.46964072</v>
      </c>
      <c r="BK49" s="12">
        <f>SUM(C49:BJ49)</f>
        <v>624.00855082335454</v>
      </c>
    </row>
    <row r="50" spans="1:64" x14ac:dyDescent="0.35">
      <c r="A50" s="48"/>
      <c r="B50" s="53"/>
      <c r="C50" s="9"/>
      <c r="D50" s="10"/>
      <c r="E50" s="10"/>
      <c r="F50" s="10"/>
      <c r="G50" s="11"/>
      <c r="H50" s="9"/>
      <c r="I50" s="10"/>
      <c r="J50" s="10"/>
      <c r="K50" s="10"/>
      <c r="L50" s="11"/>
      <c r="M50" s="9"/>
      <c r="N50" s="10"/>
      <c r="O50" s="10"/>
      <c r="P50" s="10"/>
      <c r="Q50" s="11"/>
      <c r="R50" s="9"/>
      <c r="S50" s="10"/>
      <c r="T50" s="10"/>
      <c r="U50" s="10"/>
      <c r="V50" s="11"/>
      <c r="W50" s="9"/>
      <c r="X50" s="10"/>
      <c r="Y50" s="10"/>
      <c r="Z50" s="10"/>
      <c r="AA50" s="11"/>
      <c r="AB50" s="9"/>
      <c r="AC50" s="10"/>
      <c r="AD50" s="10"/>
      <c r="AE50" s="10"/>
      <c r="AF50" s="11"/>
      <c r="AG50" s="9"/>
      <c r="AH50" s="10"/>
      <c r="AI50" s="10"/>
      <c r="AJ50" s="10"/>
      <c r="AK50" s="11"/>
      <c r="AL50" s="9"/>
      <c r="AM50" s="10"/>
      <c r="AN50" s="10"/>
      <c r="AO50" s="10"/>
      <c r="AP50" s="11"/>
      <c r="AQ50" s="9"/>
      <c r="AR50" s="10"/>
      <c r="AS50" s="10"/>
      <c r="AT50" s="10"/>
      <c r="AU50" s="11"/>
      <c r="AV50" s="9"/>
      <c r="AW50" s="10"/>
      <c r="AX50" s="10"/>
      <c r="AY50" s="10"/>
      <c r="AZ50" s="11"/>
      <c r="BA50" s="9"/>
      <c r="BB50" s="10"/>
      <c r="BC50" s="10"/>
      <c r="BD50" s="10"/>
      <c r="BE50" s="11"/>
      <c r="BF50" s="9"/>
      <c r="BG50" s="10"/>
      <c r="BH50" s="10"/>
      <c r="BI50" s="10"/>
      <c r="BJ50" s="11"/>
      <c r="BK50" s="12"/>
    </row>
    <row r="51" spans="1:64" s="17" customFormat="1" x14ac:dyDescent="0.35">
      <c r="A51" s="48"/>
      <c r="B51" s="54" t="s">
        <v>27</v>
      </c>
      <c r="C51" s="13">
        <f>SUM(C49:C50)</f>
        <v>0</v>
      </c>
      <c r="D51" s="13">
        <f t="shared" ref="D51:BK51" si="16">SUM(D49:D50)</f>
        <v>1.1268791390967741</v>
      </c>
      <c r="E51" s="13">
        <f t="shared" si="16"/>
        <v>0</v>
      </c>
      <c r="F51" s="13">
        <f t="shared" si="16"/>
        <v>0</v>
      </c>
      <c r="G51" s="13">
        <f t="shared" si="16"/>
        <v>0</v>
      </c>
      <c r="H51" s="13">
        <f t="shared" si="16"/>
        <v>9.4789335000000001</v>
      </c>
      <c r="I51" s="13">
        <f t="shared" si="16"/>
        <v>0.91893773999999995</v>
      </c>
      <c r="J51" s="13">
        <f t="shared" si="16"/>
        <v>0</v>
      </c>
      <c r="K51" s="13">
        <f t="shared" si="16"/>
        <v>0</v>
      </c>
      <c r="L51" s="13">
        <f t="shared" si="16"/>
        <v>9.2532303000000002</v>
      </c>
      <c r="M51" s="13">
        <f t="shared" si="16"/>
        <v>0</v>
      </c>
      <c r="N51" s="13">
        <f t="shared" si="16"/>
        <v>0</v>
      </c>
      <c r="O51" s="13">
        <f t="shared" si="16"/>
        <v>0</v>
      </c>
      <c r="P51" s="13">
        <f t="shared" si="16"/>
        <v>0</v>
      </c>
      <c r="Q51" s="13">
        <f t="shared" si="16"/>
        <v>0</v>
      </c>
      <c r="R51" s="13">
        <f t="shared" si="16"/>
        <v>5.4283027500000003</v>
      </c>
      <c r="S51" s="13">
        <f t="shared" si="16"/>
        <v>2.8868560000000001E-2</v>
      </c>
      <c r="T51" s="13">
        <f t="shared" si="16"/>
        <v>0</v>
      </c>
      <c r="U51" s="13">
        <f t="shared" si="16"/>
        <v>0</v>
      </c>
      <c r="V51" s="13">
        <f t="shared" si="16"/>
        <v>1.2489615000000001</v>
      </c>
      <c r="W51" s="13">
        <f t="shared" si="16"/>
        <v>0</v>
      </c>
      <c r="X51" s="13">
        <f t="shared" si="16"/>
        <v>0</v>
      </c>
      <c r="Y51" s="13">
        <f t="shared" si="16"/>
        <v>0</v>
      </c>
      <c r="Z51" s="13">
        <f t="shared" si="16"/>
        <v>0</v>
      </c>
      <c r="AA51" s="13">
        <f t="shared" si="16"/>
        <v>0</v>
      </c>
      <c r="AB51" s="13">
        <f t="shared" si="16"/>
        <v>3.4161288999999999</v>
      </c>
      <c r="AC51" s="13">
        <f t="shared" si="16"/>
        <v>1.0650824699999999</v>
      </c>
      <c r="AD51" s="13">
        <f t="shared" si="16"/>
        <v>0</v>
      </c>
      <c r="AE51" s="13">
        <f t="shared" si="16"/>
        <v>0</v>
      </c>
      <c r="AF51" s="13">
        <f t="shared" si="16"/>
        <v>14.566959388967739</v>
      </c>
      <c r="AG51" s="13">
        <f t="shared" si="16"/>
        <v>0</v>
      </c>
      <c r="AH51" s="13">
        <f t="shared" si="16"/>
        <v>0</v>
      </c>
      <c r="AI51" s="13">
        <f t="shared" si="16"/>
        <v>0</v>
      </c>
      <c r="AJ51" s="13">
        <f t="shared" si="16"/>
        <v>0</v>
      </c>
      <c r="AK51" s="13">
        <f t="shared" si="16"/>
        <v>0</v>
      </c>
      <c r="AL51" s="13">
        <f t="shared" si="16"/>
        <v>0.96625877000000004</v>
      </c>
      <c r="AM51" s="13">
        <f t="shared" si="16"/>
        <v>3.3236400000000001E-3</v>
      </c>
      <c r="AN51" s="13">
        <f t="shared" si="16"/>
        <v>0</v>
      </c>
      <c r="AO51" s="13">
        <f t="shared" si="16"/>
        <v>0</v>
      </c>
      <c r="AP51" s="13">
        <f t="shared" si="16"/>
        <v>0.60659547000000003</v>
      </c>
      <c r="AQ51" s="13">
        <f t="shared" si="16"/>
        <v>0</v>
      </c>
      <c r="AR51" s="13">
        <f t="shared" si="16"/>
        <v>0</v>
      </c>
      <c r="AS51" s="13">
        <f t="shared" si="16"/>
        <v>0</v>
      </c>
      <c r="AT51" s="13">
        <f t="shared" si="16"/>
        <v>0</v>
      </c>
      <c r="AU51" s="13">
        <f t="shared" si="16"/>
        <v>0</v>
      </c>
      <c r="AV51" s="13">
        <f t="shared" si="16"/>
        <v>64.662066550000006</v>
      </c>
      <c r="AW51" s="13">
        <f t="shared" si="16"/>
        <v>36.499334055290127</v>
      </c>
      <c r="AX51" s="13">
        <f t="shared" si="16"/>
        <v>0</v>
      </c>
      <c r="AY51" s="13">
        <f t="shared" si="16"/>
        <v>0</v>
      </c>
      <c r="AZ51" s="13">
        <f t="shared" si="16"/>
        <v>310.36715386999998</v>
      </c>
      <c r="BA51" s="13">
        <f t="shared" si="16"/>
        <v>0</v>
      </c>
      <c r="BB51" s="13">
        <f t="shared" si="16"/>
        <v>0</v>
      </c>
      <c r="BC51" s="13">
        <f t="shared" si="16"/>
        <v>0</v>
      </c>
      <c r="BD51" s="13">
        <f t="shared" si="16"/>
        <v>0</v>
      </c>
      <c r="BE51" s="13">
        <f t="shared" si="16"/>
        <v>0</v>
      </c>
      <c r="BF51" s="13">
        <f t="shared" si="16"/>
        <v>42.118321430000002</v>
      </c>
      <c r="BG51" s="13">
        <f t="shared" si="16"/>
        <v>8.78357207</v>
      </c>
      <c r="BH51" s="13">
        <f t="shared" si="16"/>
        <v>0</v>
      </c>
      <c r="BI51" s="13">
        <f t="shared" si="16"/>
        <v>0</v>
      </c>
      <c r="BJ51" s="13">
        <f t="shared" si="16"/>
        <v>113.46964072</v>
      </c>
      <c r="BK51" s="16">
        <f t="shared" si="16"/>
        <v>624.00855082335454</v>
      </c>
    </row>
    <row r="52" spans="1:64" ht="15" customHeight="1" x14ac:dyDescent="0.35">
      <c r="B52" s="5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7"/>
    </row>
    <row r="53" spans="1:64" x14ac:dyDescent="0.35">
      <c r="A53" s="48" t="s">
        <v>38</v>
      </c>
      <c r="B53" s="8" t="s">
        <v>39</v>
      </c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20"/>
    </row>
    <row r="54" spans="1:64" x14ac:dyDescent="0.35">
      <c r="A54" s="48" t="s">
        <v>7</v>
      </c>
      <c r="B54" s="62" t="s">
        <v>40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20"/>
    </row>
    <row r="55" spans="1:64" x14ac:dyDescent="0.35">
      <c r="A55" s="48"/>
      <c r="B55" s="53"/>
      <c r="C55" s="9"/>
      <c r="D55" s="10"/>
      <c r="E55" s="10"/>
      <c r="F55" s="10"/>
      <c r="G55" s="11"/>
      <c r="H55" s="9"/>
      <c r="I55" s="10"/>
      <c r="J55" s="10"/>
      <c r="K55" s="10"/>
      <c r="L55" s="11"/>
      <c r="M55" s="9"/>
      <c r="N55" s="10"/>
      <c r="O55" s="10"/>
      <c r="P55" s="10"/>
      <c r="Q55" s="11"/>
      <c r="R55" s="9"/>
      <c r="S55" s="10"/>
      <c r="T55" s="10"/>
      <c r="U55" s="10"/>
      <c r="V55" s="11"/>
      <c r="W55" s="9"/>
      <c r="X55" s="10"/>
      <c r="Y55" s="10"/>
      <c r="Z55" s="10"/>
      <c r="AA55" s="11"/>
      <c r="AB55" s="9"/>
      <c r="AC55" s="10"/>
      <c r="AD55" s="10"/>
      <c r="AE55" s="10"/>
      <c r="AF55" s="11"/>
      <c r="AG55" s="9"/>
      <c r="AH55" s="10"/>
      <c r="AI55" s="10"/>
      <c r="AJ55" s="10"/>
      <c r="AK55" s="11"/>
      <c r="AL55" s="9"/>
      <c r="AM55" s="10"/>
      <c r="AN55" s="10"/>
      <c r="AO55" s="10"/>
      <c r="AP55" s="11"/>
      <c r="AQ55" s="9"/>
      <c r="AR55" s="10"/>
      <c r="AS55" s="10"/>
      <c r="AT55" s="10"/>
      <c r="AU55" s="11"/>
      <c r="AV55" s="9"/>
      <c r="AW55" s="10"/>
      <c r="AX55" s="10"/>
      <c r="AY55" s="10"/>
      <c r="AZ55" s="11"/>
      <c r="BA55" s="9"/>
      <c r="BB55" s="10"/>
      <c r="BC55" s="10"/>
      <c r="BD55" s="10"/>
      <c r="BE55" s="11"/>
      <c r="BF55" s="9"/>
      <c r="BG55" s="10"/>
      <c r="BH55" s="10"/>
      <c r="BI55" s="10"/>
      <c r="BJ55" s="11"/>
      <c r="BK55" s="12">
        <f>SUM(C55:BJ55)</f>
        <v>0</v>
      </c>
    </row>
    <row r="56" spans="1:64" s="17" customFormat="1" x14ac:dyDescent="0.35">
      <c r="A56" s="48"/>
      <c r="B56" s="54" t="s">
        <v>9</v>
      </c>
      <c r="C56" s="13">
        <f>SUM(C55)</f>
        <v>0</v>
      </c>
      <c r="D56" s="13">
        <f t="shared" ref="D56:BJ56" si="17">SUM(D55)</f>
        <v>0</v>
      </c>
      <c r="E56" s="13">
        <f t="shared" si="17"/>
        <v>0</v>
      </c>
      <c r="F56" s="13">
        <f t="shared" si="17"/>
        <v>0</v>
      </c>
      <c r="G56" s="13">
        <f t="shared" si="17"/>
        <v>0</v>
      </c>
      <c r="H56" s="13">
        <f t="shared" si="17"/>
        <v>0</v>
      </c>
      <c r="I56" s="13">
        <f t="shared" si="17"/>
        <v>0</v>
      </c>
      <c r="J56" s="13">
        <f t="shared" si="17"/>
        <v>0</v>
      </c>
      <c r="K56" s="13">
        <f t="shared" si="17"/>
        <v>0</v>
      </c>
      <c r="L56" s="13">
        <f t="shared" si="17"/>
        <v>0</v>
      </c>
      <c r="M56" s="13">
        <f t="shared" si="17"/>
        <v>0</v>
      </c>
      <c r="N56" s="13">
        <f t="shared" si="17"/>
        <v>0</v>
      </c>
      <c r="O56" s="13">
        <f t="shared" si="17"/>
        <v>0</v>
      </c>
      <c r="P56" s="13">
        <f t="shared" si="17"/>
        <v>0</v>
      </c>
      <c r="Q56" s="13">
        <f t="shared" si="17"/>
        <v>0</v>
      </c>
      <c r="R56" s="13">
        <f t="shared" si="17"/>
        <v>0</v>
      </c>
      <c r="S56" s="13">
        <f t="shared" si="17"/>
        <v>0</v>
      </c>
      <c r="T56" s="13">
        <f t="shared" si="17"/>
        <v>0</v>
      </c>
      <c r="U56" s="13">
        <f t="shared" si="17"/>
        <v>0</v>
      </c>
      <c r="V56" s="13">
        <f t="shared" si="17"/>
        <v>0</v>
      </c>
      <c r="W56" s="13">
        <f t="shared" si="17"/>
        <v>0</v>
      </c>
      <c r="X56" s="13">
        <f t="shared" si="17"/>
        <v>0</v>
      </c>
      <c r="Y56" s="13">
        <f t="shared" si="17"/>
        <v>0</v>
      </c>
      <c r="Z56" s="13">
        <f t="shared" si="17"/>
        <v>0</v>
      </c>
      <c r="AA56" s="13">
        <f t="shared" si="17"/>
        <v>0</v>
      </c>
      <c r="AB56" s="13">
        <f t="shared" si="17"/>
        <v>0</v>
      </c>
      <c r="AC56" s="13">
        <f t="shared" si="17"/>
        <v>0</v>
      </c>
      <c r="AD56" s="13">
        <f t="shared" si="17"/>
        <v>0</v>
      </c>
      <c r="AE56" s="13">
        <f t="shared" si="17"/>
        <v>0</v>
      </c>
      <c r="AF56" s="13">
        <f t="shared" si="17"/>
        <v>0</v>
      </c>
      <c r="AG56" s="13">
        <f t="shared" si="17"/>
        <v>0</v>
      </c>
      <c r="AH56" s="13">
        <f t="shared" si="17"/>
        <v>0</v>
      </c>
      <c r="AI56" s="13">
        <f t="shared" si="17"/>
        <v>0</v>
      </c>
      <c r="AJ56" s="13">
        <f t="shared" si="17"/>
        <v>0</v>
      </c>
      <c r="AK56" s="13">
        <f t="shared" si="17"/>
        <v>0</v>
      </c>
      <c r="AL56" s="13">
        <f t="shared" si="17"/>
        <v>0</v>
      </c>
      <c r="AM56" s="13">
        <f t="shared" si="17"/>
        <v>0</v>
      </c>
      <c r="AN56" s="13">
        <f t="shared" si="17"/>
        <v>0</v>
      </c>
      <c r="AO56" s="13">
        <f t="shared" si="17"/>
        <v>0</v>
      </c>
      <c r="AP56" s="13">
        <f t="shared" si="17"/>
        <v>0</v>
      </c>
      <c r="AQ56" s="13">
        <f t="shared" si="17"/>
        <v>0</v>
      </c>
      <c r="AR56" s="13">
        <f t="shared" si="17"/>
        <v>0</v>
      </c>
      <c r="AS56" s="13">
        <f t="shared" si="17"/>
        <v>0</v>
      </c>
      <c r="AT56" s="13">
        <f t="shared" si="17"/>
        <v>0</v>
      </c>
      <c r="AU56" s="13">
        <f t="shared" si="17"/>
        <v>0</v>
      </c>
      <c r="AV56" s="13">
        <f t="shared" si="17"/>
        <v>0</v>
      </c>
      <c r="AW56" s="13">
        <f t="shared" si="17"/>
        <v>0</v>
      </c>
      <c r="AX56" s="13">
        <f t="shared" si="17"/>
        <v>0</v>
      </c>
      <c r="AY56" s="13">
        <f t="shared" si="17"/>
        <v>0</v>
      </c>
      <c r="AZ56" s="13">
        <f t="shared" si="17"/>
        <v>0</v>
      </c>
      <c r="BA56" s="13">
        <f t="shared" si="17"/>
        <v>0</v>
      </c>
      <c r="BB56" s="13">
        <f t="shared" si="17"/>
        <v>0</v>
      </c>
      <c r="BC56" s="13">
        <f t="shared" si="17"/>
        <v>0</v>
      </c>
      <c r="BD56" s="13">
        <f t="shared" si="17"/>
        <v>0</v>
      </c>
      <c r="BE56" s="13">
        <f t="shared" si="17"/>
        <v>0</v>
      </c>
      <c r="BF56" s="13">
        <f t="shared" si="17"/>
        <v>0</v>
      </c>
      <c r="BG56" s="13">
        <f t="shared" si="17"/>
        <v>0</v>
      </c>
      <c r="BH56" s="13">
        <f t="shared" si="17"/>
        <v>0</v>
      </c>
      <c r="BI56" s="13">
        <f t="shared" si="17"/>
        <v>0</v>
      </c>
      <c r="BJ56" s="13">
        <f t="shared" si="17"/>
        <v>0</v>
      </c>
      <c r="BK56" s="16">
        <f>SUM(BK55)</f>
        <v>0</v>
      </c>
    </row>
    <row r="57" spans="1:64" x14ac:dyDescent="0.35">
      <c r="A57" s="48" t="s">
        <v>10</v>
      </c>
      <c r="B57" s="58" t="s">
        <v>41</v>
      </c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20"/>
    </row>
    <row r="58" spans="1:64" x14ac:dyDescent="0.35">
      <c r="A58" s="48"/>
      <c r="B58" s="53"/>
      <c r="C58" s="9"/>
      <c r="D58" s="10"/>
      <c r="E58" s="10"/>
      <c r="F58" s="10"/>
      <c r="G58" s="11"/>
      <c r="H58" s="9"/>
      <c r="I58" s="10"/>
      <c r="J58" s="10"/>
      <c r="K58" s="10"/>
      <c r="L58" s="11"/>
      <c r="M58" s="9"/>
      <c r="N58" s="10"/>
      <c r="O58" s="10"/>
      <c r="P58" s="10"/>
      <c r="Q58" s="11"/>
      <c r="R58" s="9"/>
      <c r="S58" s="10"/>
      <c r="T58" s="10"/>
      <c r="U58" s="10"/>
      <c r="V58" s="11"/>
      <c r="W58" s="9"/>
      <c r="X58" s="10"/>
      <c r="Y58" s="10"/>
      <c r="Z58" s="10"/>
      <c r="AA58" s="11"/>
      <c r="AB58" s="9"/>
      <c r="AC58" s="10"/>
      <c r="AD58" s="10"/>
      <c r="AE58" s="10"/>
      <c r="AF58" s="11"/>
      <c r="AG58" s="9"/>
      <c r="AH58" s="10"/>
      <c r="AI58" s="10"/>
      <c r="AJ58" s="10"/>
      <c r="AK58" s="11"/>
      <c r="AL58" s="9"/>
      <c r="AM58" s="10"/>
      <c r="AN58" s="10"/>
      <c r="AO58" s="10"/>
      <c r="AP58" s="11"/>
      <c r="AQ58" s="9"/>
      <c r="AR58" s="10"/>
      <c r="AS58" s="10"/>
      <c r="AT58" s="10"/>
      <c r="AU58" s="11"/>
      <c r="AV58" s="9"/>
      <c r="AW58" s="10"/>
      <c r="AX58" s="10"/>
      <c r="AY58" s="10"/>
      <c r="AZ58" s="11"/>
      <c r="BA58" s="9"/>
      <c r="BB58" s="10"/>
      <c r="BC58" s="10"/>
      <c r="BD58" s="10"/>
      <c r="BE58" s="11"/>
      <c r="BF58" s="9"/>
      <c r="BG58" s="10"/>
      <c r="BH58" s="10"/>
      <c r="BI58" s="10"/>
      <c r="BJ58" s="11"/>
      <c r="BK58" s="12">
        <f t="shared" ref="BK58" si="18">SUM(C58:BJ58)</f>
        <v>0</v>
      </c>
    </row>
    <row r="59" spans="1:64" s="17" customFormat="1" x14ac:dyDescent="0.35">
      <c r="A59" s="48"/>
      <c r="B59" s="54" t="s">
        <v>12</v>
      </c>
      <c r="C59" s="13">
        <f t="shared" ref="C59:AH59" si="19">SUM(C58:C58)</f>
        <v>0</v>
      </c>
      <c r="D59" s="14">
        <f t="shared" si="19"/>
        <v>0</v>
      </c>
      <c r="E59" s="14">
        <f t="shared" si="19"/>
        <v>0</v>
      </c>
      <c r="F59" s="14">
        <f t="shared" si="19"/>
        <v>0</v>
      </c>
      <c r="G59" s="15">
        <f t="shared" si="19"/>
        <v>0</v>
      </c>
      <c r="H59" s="13">
        <f t="shared" si="19"/>
        <v>0</v>
      </c>
      <c r="I59" s="14">
        <f t="shared" si="19"/>
        <v>0</v>
      </c>
      <c r="J59" s="14">
        <f t="shared" si="19"/>
        <v>0</v>
      </c>
      <c r="K59" s="14">
        <f t="shared" si="19"/>
        <v>0</v>
      </c>
      <c r="L59" s="15">
        <f t="shared" si="19"/>
        <v>0</v>
      </c>
      <c r="M59" s="13">
        <f t="shared" si="19"/>
        <v>0</v>
      </c>
      <c r="N59" s="14">
        <f t="shared" si="19"/>
        <v>0</v>
      </c>
      <c r="O59" s="14">
        <f t="shared" si="19"/>
        <v>0</v>
      </c>
      <c r="P59" s="14">
        <f t="shared" si="19"/>
        <v>0</v>
      </c>
      <c r="Q59" s="15">
        <f t="shared" si="19"/>
        <v>0</v>
      </c>
      <c r="R59" s="13">
        <f t="shared" si="19"/>
        <v>0</v>
      </c>
      <c r="S59" s="14">
        <f t="shared" si="19"/>
        <v>0</v>
      </c>
      <c r="T59" s="14">
        <f t="shared" si="19"/>
        <v>0</v>
      </c>
      <c r="U59" s="14">
        <f t="shared" si="19"/>
        <v>0</v>
      </c>
      <c r="V59" s="15">
        <f t="shared" si="19"/>
        <v>0</v>
      </c>
      <c r="W59" s="13">
        <f t="shared" si="19"/>
        <v>0</v>
      </c>
      <c r="X59" s="14">
        <f t="shared" si="19"/>
        <v>0</v>
      </c>
      <c r="Y59" s="14">
        <f t="shared" si="19"/>
        <v>0</v>
      </c>
      <c r="Z59" s="14">
        <f t="shared" si="19"/>
        <v>0</v>
      </c>
      <c r="AA59" s="15">
        <f t="shared" si="19"/>
        <v>0</v>
      </c>
      <c r="AB59" s="13">
        <f t="shared" si="19"/>
        <v>0</v>
      </c>
      <c r="AC59" s="14">
        <f t="shared" si="19"/>
        <v>0</v>
      </c>
      <c r="AD59" s="14">
        <f t="shared" si="19"/>
        <v>0</v>
      </c>
      <c r="AE59" s="14">
        <f t="shared" si="19"/>
        <v>0</v>
      </c>
      <c r="AF59" s="15">
        <f t="shared" si="19"/>
        <v>0</v>
      </c>
      <c r="AG59" s="13">
        <f t="shared" si="19"/>
        <v>0</v>
      </c>
      <c r="AH59" s="14">
        <f t="shared" si="19"/>
        <v>0</v>
      </c>
      <c r="AI59" s="14">
        <f t="shared" ref="AI59:BK59" si="20">SUM(AI58:AI58)</f>
        <v>0</v>
      </c>
      <c r="AJ59" s="14">
        <f t="shared" si="20"/>
        <v>0</v>
      </c>
      <c r="AK59" s="15">
        <f t="shared" si="20"/>
        <v>0</v>
      </c>
      <c r="AL59" s="13">
        <f t="shared" si="20"/>
        <v>0</v>
      </c>
      <c r="AM59" s="14">
        <f t="shared" si="20"/>
        <v>0</v>
      </c>
      <c r="AN59" s="14">
        <f t="shared" si="20"/>
        <v>0</v>
      </c>
      <c r="AO59" s="14">
        <f t="shared" si="20"/>
        <v>0</v>
      </c>
      <c r="AP59" s="15">
        <f t="shared" si="20"/>
        <v>0</v>
      </c>
      <c r="AQ59" s="13">
        <f t="shared" si="20"/>
        <v>0</v>
      </c>
      <c r="AR59" s="14">
        <f t="shared" si="20"/>
        <v>0</v>
      </c>
      <c r="AS59" s="14">
        <f t="shared" si="20"/>
        <v>0</v>
      </c>
      <c r="AT59" s="14">
        <f t="shared" si="20"/>
        <v>0</v>
      </c>
      <c r="AU59" s="15">
        <f t="shared" si="20"/>
        <v>0</v>
      </c>
      <c r="AV59" s="13">
        <f t="shared" si="20"/>
        <v>0</v>
      </c>
      <c r="AW59" s="14">
        <f t="shared" si="20"/>
        <v>0</v>
      </c>
      <c r="AX59" s="14">
        <f t="shared" si="20"/>
        <v>0</v>
      </c>
      <c r="AY59" s="14">
        <f t="shared" si="20"/>
        <v>0</v>
      </c>
      <c r="AZ59" s="15">
        <f t="shared" si="20"/>
        <v>0</v>
      </c>
      <c r="BA59" s="13">
        <f t="shared" si="20"/>
        <v>0</v>
      </c>
      <c r="BB59" s="14">
        <f t="shared" si="20"/>
        <v>0</v>
      </c>
      <c r="BC59" s="14">
        <f t="shared" si="20"/>
        <v>0</v>
      </c>
      <c r="BD59" s="14">
        <f t="shared" si="20"/>
        <v>0</v>
      </c>
      <c r="BE59" s="15">
        <f t="shared" si="20"/>
        <v>0</v>
      </c>
      <c r="BF59" s="13">
        <f t="shared" si="20"/>
        <v>0</v>
      </c>
      <c r="BG59" s="14">
        <f t="shared" si="20"/>
        <v>0</v>
      </c>
      <c r="BH59" s="14">
        <f t="shared" si="20"/>
        <v>0</v>
      </c>
      <c r="BI59" s="14">
        <f t="shared" si="20"/>
        <v>0</v>
      </c>
      <c r="BJ59" s="15">
        <f t="shared" si="20"/>
        <v>0</v>
      </c>
      <c r="BK59" s="15">
        <f t="shared" si="20"/>
        <v>0</v>
      </c>
    </row>
    <row r="60" spans="1:64" s="17" customFormat="1" x14ac:dyDescent="0.35">
      <c r="A60" s="48"/>
      <c r="B60" s="63" t="s">
        <v>23</v>
      </c>
      <c r="C60" s="13">
        <f t="shared" ref="C60:AH60" si="21">C59+C56</f>
        <v>0</v>
      </c>
      <c r="D60" s="14">
        <f t="shared" si="21"/>
        <v>0</v>
      </c>
      <c r="E60" s="14">
        <f t="shared" si="21"/>
        <v>0</v>
      </c>
      <c r="F60" s="14">
        <f t="shared" si="21"/>
        <v>0</v>
      </c>
      <c r="G60" s="15">
        <f t="shared" si="21"/>
        <v>0</v>
      </c>
      <c r="H60" s="13">
        <f t="shared" si="21"/>
        <v>0</v>
      </c>
      <c r="I60" s="14">
        <f t="shared" si="21"/>
        <v>0</v>
      </c>
      <c r="J60" s="14">
        <f t="shared" si="21"/>
        <v>0</v>
      </c>
      <c r="K60" s="14">
        <f t="shared" si="21"/>
        <v>0</v>
      </c>
      <c r="L60" s="15">
        <f t="shared" si="21"/>
        <v>0</v>
      </c>
      <c r="M60" s="13">
        <f t="shared" si="21"/>
        <v>0</v>
      </c>
      <c r="N60" s="14">
        <f t="shared" si="21"/>
        <v>0</v>
      </c>
      <c r="O60" s="14">
        <f t="shared" si="21"/>
        <v>0</v>
      </c>
      <c r="P60" s="14">
        <f t="shared" si="21"/>
        <v>0</v>
      </c>
      <c r="Q60" s="15">
        <f t="shared" si="21"/>
        <v>0</v>
      </c>
      <c r="R60" s="13">
        <f t="shared" si="21"/>
        <v>0</v>
      </c>
      <c r="S60" s="14">
        <f t="shared" si="21"/>
        <v>0</v>
      </c>
      <c r="T60" s="14">
        <f t="shared" si="21"/>
        <v>0</v>
      </c>
      <c r="U60" s="14">
        <f t="shared" si="21"/>
        <v>0</v>
      </c>
      <c r="V60" s="15">
        <f t="shared" si="21"/>
        <v>0</v>
      </c>
      <c r="W60" s="13">
        <f t="shared" si="21"/>
        <v>0</v>
      </c>
      <c r="X60" s="14">
        <f t="shared" si="21"/>
        <v>0</v>
      </c>
      <c r="Y60" s="14">
        <f t="shared" si="21"/>
        <v>0</v>
      </c>
      <c r="Z60" s="14">
        <f t="shared" si="21"/>
        <v>0</v>
      </c>
      <c r="AA60" s="15">
        <f t="shared" si="21"/>
        <v>0</v>
      </c>
      <c r="AB60" s="13">
        <f t="shared" si="21"/>
        <v>0</v>
      </c>
      <c r="AC60" s="14">
        <f t="shared" si="21"/>
        <v>0</v>
      </c>
      <c r="AD60" s="14">
        <f t="shared" si="21"/>
        <v>0</v>
      </c>
      <c r="AE60" s="14">
        <f t="shared" si="21"/>
        <v>0</v>
      </c>
      <c r="AF60" s="15">
        <f t="shared" si="21"/>
        <v>0</v>
      </c>
      <c r="AG60" s="13">
        <f t="shared" si="21"/>
        <v>0</v>
      </c>
      <c r="AH60" s="14">
        <f t="shared" si="21"/>
        <v>0</v>
      </c>
      <c r="AI60" s="14">
        <f t="shared" ref="AI60:BK60" si="22">AI59+AI56</f>
        <v>0</v>
      </c>
      <c r="AJ60" s="14">
        <f t="shared" si="22"/>
        <v>0</v>
      </c>
      <c r="AK60" s="15">
        <f t="shared" si="22"/>
        <v>0</v>
      </c>
      <c r="AL60" s="13">
        <f t="shared" si="22"/>
        <v>0</v>
      </c>
      <c r="AM60" s="14">
        <f t="shared" si="22"/>
        <v>0</v>
      </c>
      <c r="AN60" s="14">
        <f t="shared" si="22"/>
        <v>0</v>
      </c>
      <c r="AO60" s="14">
        <f t="shared" si="22"/>
        <v>0</v>
      </c>
      <c r="AP60" s="15">
        <f t="shared" si="22"/>
        <v>0</v>
      </c>
      <c r="AQ60" s="13">
        <f t="shared" si="22"/>
        <v>0</v>
      </c>
      <c r="AR60" s="14">
        <f t="shared" si="22"/>
        <v>0</v>
      </c>
      <c r="AS60" s="14">
        <f t="shared" si="22"/>
        <v>0</v>
      </c>
      <c r="AT60" s="14">
        <f t="shared" si="22"/>
        <v>0</v>
      </c>
      <c r="AU60" s="15">
        <f t="shared" si="22"/>
        <v>0</v>
      </c>
      <c r="AV60" s="13">
        <f t="shared" si="22"/>
        <v>0</v>
      </c>
      <c r="AW60" s="14">
        <f t="shared" si="22"/>
        <v>0</v>
      </c>
      <c r="AX60" s="14">
        <f t="shared" si="22"/>
        <v>0</v>
      </c>
      <c r="AY60" s="14">
        <f t="shared" si="22"/>
        <v>0</v>
      </c>
      <c r="AZ60" s="15">
        <f t="shared" si="22"/>
        <v>0</v>
      </c>
      <c r="BA60" s="13">
        <f t="shared" si="22"/>
        <v>0</v>
      </c>
      <c r="BB60" s="14">
        <f t="shared" si="22"/>
        <v>0</v>
      </c>
      <c r="BC60" s="14">
        <f t="shared" si="22"/>
        <v>0</v>
      </c>
      <c r="BD60" s="14">
        <f t="shared" si="22"/>
        <v>0</v>
      </c>
      <c r="BE60" s="15">
        <f t="shared" si="22"/>
        <v>0</v>
      </c>
      <c r="BF60" s="13">
        <f t="shared" si="22"/>
        <v>0</v>
      </c>
      <c r="BG60" s="14">
        <f t="shared" si="22"/>
        <v>0</v>
      </c>
      <c r="BH60" s="14">
        <f t="shared" si="22"/>
        <v>0</v>
      </c>
      <c r="BI60" s="14">
        <f t="shared" si="22"/>
        <v>0</v>
      </c>
      <c r="BJ60" s="15">
        <f t="shared" si="22"/>
        <v>0</v>
      </c>
      <c r="BK60" s="15">
        <f t="shared" si="22"/>
        <v>0</v>
      </c>
      <c r="BL60" s="22"/>
    </row>
    <row r="61" spans="1:64" x14ac:dyDescent="0.35">
      <c r="A61" s="48"/>
      <c r="B61" s="63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20"/>
    </row>
    <row r="62" spans="1:64" x14ac:dyDescent="0.35">
      <c r="A62" s="48" t="s">
        <v>42</v>
      </c>
      <c r="B62" s="8" t="s">
        <v>43</v>
      </c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20"/>
    </row>
    <row r="63" spans="1:64" x14ac:dyDescent="0.35">
      <c r="A63" s="48" t="s">
        <v>7</v>
      </c>
      <c r="B63" s="62" t="s">
        <v>44</v>
      </c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20"/>
    </row>
    <row r="64" spans="1:64" x14ac:dyDescent="0.35">
      <c r="A64" s="49"/>
      <c r="B64" s="53" t="s">
        <v>33</v>
      </c>
      <c r="C64" s="9">
        <v>0</v>
      </c>
      <c r="D64" s="10">
        <v>0</v>
      </c>
      <c r="E64" s="10">
        <v>0</v>
      </c>
      <c r="F64" s="10">
        <v>0</v>
      </c>
      <c r="G64" s="11">
        <v>0</v>
      </c>
      <c r="H64" s="9">
        <v>0</v>
      </c>
      <c r="I64" s="10">
        <v>0</v>
      </c>
      <c r="J64" s="10">
        <v>0</v>
      </c>
      <c r="K64" s="10">
        <v>0</v>
      </c>
      <c r="L64" s="11">
        <v>0</v>
      </c>
      <c r="M64" s="9">
        <v>0</v>
      </c>
      <c r="N64" s="10">
        <v>0</v>
      </c>
      <c r="O64" s="10">
        <v>0</v>
      </c>
      <c r="P64" s="10">
        <v>0</v>
      </c>
      <c r="Q64" s="11">
        <v>0</v>
      </c>
      <c r="R64" s="9">
        <v>0</v>
      </c>
      <c r="S64" s="10">
        <v>0</v>
      </c>
      <c r="T64" s="10">
        <v>0</v>
      </c>
      <c r="U64" s="10">
        <v>0</v>
      </c>
      <c r="V64" s="11">
        <v>0</v>
      </c>
      <c r="W64" s="9">
        <v>0</v>
      </c>
      <c r="X64" s="10">
        <v>0</v>
      </c>
      <c r="Y64" s="10">
        <v>0</v>
      </c>
      <c r="Z64" s="10">
        <v>0</v>
      </c>
      <c r="AA64" s="11">
        <v>0</v>
      </c>
      <c r="AB64" s="9">
        <v>0</v>
      </c>
      <c r="AC64" s="10">
        <v>0</v>
      </c>
      <c r="AD64" s="10">
        <v>0</v>
      </c>
      <c r="AE64" s="10">
        <v>0</v>
      </c>
      <c r="AF64" s="11">
        <v>0</v>
      </c>
      <c r="AG64" s="9">
        <v>0</v>
      </c>
      <c r="AH64" s="10">
        <v>0</v>
      </c>
      <c r="AI64" s="10">
        <v>0</v>
      </c>
      <c r="AJ64" s="10">
        <v>0</v>
      </c>
      <c r="AK64" s="11">
        <v>0</v>
      </c>
      <c r="AL64" s="9">
        <v>0</v>
      </c>
      <c r="AM64" s="10">
        <v>0</v>
      </c>
      <c r="AN64" s="10">
        <v>0</v>
      </c>
      <c r="AO64" s="10">
        <v>0</v>
      </c>
      <c r="AP64" s="11">
        <v>0</v>
      </c>
      <c r="AQ64" s="9">
        <v>0</v>
      </c>
      <c r="AR64" s="10">
        <v>0</v>
      </c>
      <c r="AS64" s="10">
        <v>0</v>
      </c>
      <c r="AT64" s="10">
        <v>0</v>
      </c>
      <c r="AU64" s="11">
        <v>0</v>
      </c>
      <c r="AV64" s="9">
        <v>0</v>
      </c>
      <c r="AW64" s="10">
        <v>0</v>
      </c>
      <c r="AX64" s="10">
        <v>0</v>
      </c>
      <c r="AY64" s="10">
        <v>0</v>
      </c>
      <c r="AZ64" s="11">
        <v>0</v>
      </c>
      <c r="BA64" s="9">
        <v>0</v>
      </c>
      <c r="BB64" s="10">
        <v>0</v>
      </c>
      <c r="BC64" s="10">
        <v>0</v>
      </c>
      <c r="BD64" s="10">
        <v>0</v>
      </c>
      <c r="BE64" s="11">
        <v>0</v>
      </c>
      <c r="BF64" s="9">
        <v>0</v>
      </c>
      <c r="BG64" s="10">
        <v>0</v>
      </c>
      <c r="BH64" s="10">
        <v>0</v>
      </c>
      <c r="BI64" s="10">
        <v>0</v>
      </c>
      <c r="BJ64" s="11">
        <v>0</v>
      </c>
      <c r="BK64" s="12">
        <v>0</v>
      </c>
    </row>
    <row r="65" spans="1:65" s="17" customFormat="1" x14ac:dyDescent="0.35">
      <c r="A65" s="48"/>
      <c r="B65" s="63" t="s">
        <v>27</v>
      </c>
      <c r="C65" s="13">
        <v>0</v>
      </c>
      <c r="D65" s="14">
        <v>0</v>
      </c>
      <c r="E65" s="14">
        <v>0</v>
      </c>
      <c r="F65" s="14">
        <v>0</v>
      </c>
      <c r="G65" s="15">
        <v>0</v>
      </c>
      <c r="H65" s="13">
        <v>0</v>
      </c>
      <c r="I65" s="14">
        <v>0</v>
      </c>
      <c r="J65" s="14">
        <v>0</v>
      </c>
      <c r="K65" s="14">
        <v>0</v>
      </c>
      <c r="L65" s="15">
        <v>0</v>
      </c>
      <c r="M65" s="13">
        <v>0</v>
      </c>
      <c r="N65" s="14">
        <v>0</v>
      </c>
      <c r="O65" s="14">
        <v>0</v>
      </c>
      <c r="P65" s="14">
        <v>0</v>
      </c>
      <c r="Q65" s="15">
        <v>0</v>
      </c>
      <c r="R65" s="13">
        <v>0</v>
      </c>
      <c r="S65" s="14">
        <v>0</v>
      </c>
      <c r="T65" s="14">
        <v>0</v>
      </c>
      <c r="U65" s="14">
        <v>0</v>
      </c>
      <c r="V65" s="15">
        <v>0</v>
      </c>
      <c r="W65" s="13">
        <v>0</v>
      </c>
      <c r="X65" s="14">
        <v>0</v>
      </c>
      <c r="Y65" s="14">
        <v>0</v>
      </c>
      <c r="Z65" s="14">
        <v>0</v>
      </c>
      <c r="AA65" s="15">
        <v>0</v>
      </c>
      <c r="AB65" s="13">
        <v>0</v>
      </c>
      <c r="AC65" s="14">
        <v>0</v>
      </c>
      <c r="AD65" s="14">
        <v>0</v>
      </c>
      <c r="AE65" s="14">
        <v>0</v>
      </c>
      <c r="AF65" s="15">
        <v>0</v>
      </c>
      <c r="AG65" s="13">
        <v>0</v>
      </c>
      <c r="AH65" s="14">
        <v>0</v>
      </c>
      <c r="AI65" s="14">
        <v>0</v>
      </c>
      <c r="AJ65" s="14">
        <v>0</v>
      </c>
      <c r="AK65" s="15">
        <v>0</v>
      </c>
      <c r="AL65" s="13">
        <v>0</v>
      </c>
      <c r="AM65" s="14">
        <v>0</v>
      </c>
      <c r="AN65" s="14">
        <v>0</v>
      </c>
      <c r="AO65" s="14">
        <v>0</v>
      </c>
      <c r="AP65" s="15">
        <v>0</v>
      </c>
      <c r="AQ65" s="13">
        <v>0</v>
      </c>
      <c r="AR65" s="14">
        <v>0</v>
      </c>
      <c r="AS65" s="14">
        <v>0</v>
      </c>
      <c r="AT65" s="14">
        <v>0</v>
      </c>
      <c r="AU65" s="15">
        <v>0</v>
      </c>
      <c r="AV65" s="13">
        <v>0</v>
      </c>
      <c r="AW65" s="14">
        <v>0</v>
      </c>
      <c r="AX65" s="14">
        <v>0</v>
      </c>
      <c r="AY65" s="14">
        <v>0</v>
      </c>
      <c r="AZ65" s="15">
        <v>0</v>
      </c>
      <c r="BA65" s="13">
        <v>0</v>
      </c>
      <c r="BB65" s="14">
        <v>0</v>
      </c>
      <c r="BC65" s="14">
        <v>0</v>
      </c>
      <c r="BD65" s="14">
        <v>0</v>
      </c>
      <c r="BE65" s="15">
        <v>0</v>
      </c>
      <c r="BF65" s="13">
        <v>0</v>
      </c>
      <c r="BG65" s="14">
        <v>0</v>
      </c>
      <c r="BH65" s="14">
        <v>0</v>
      </c>
      <c r="BI65" s="14">
        <v>0</v>
      </c>
      <c r="BJ65" s="15">
        <v>0</v>
      </c>
      <c r="BK65" s="16">
        <v>0</v>
      </c>
    </row>
    <row r="66" spans="1:65" ht="12" customHeight="1" x14ac:dyDescent="0.35">
      <c r="A66" s="48"/>
      <c r="B66" s="60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20"/>
      <c r="BL66" s="7"/>
    </row>
    <row r="67" spans="1:65" s="17" customFormat="1" x14ac:dyDescent="0.35">
      <c r="A67" s="48"/>
      <c r="B67" s="64" t="s">
        <v>45</v>
      </c>
      <c r="C67" s="21">
        <f t="shared" ref="C67:AH67" si="23">C65+C60+C51+C45+C30</f>
        <v>3.6255579999999996E-2</v>
      </c>
      <c r="D67" s="21">
        <f t="shared" si="23"/>
        <v>17.030062653387095</v>
      </c>
      <c r="E67" s="21">
        <f t="shared" si="23"/>
        <v>0</v>
      </c>
      <c r="F67" s="21">
        <f t="shared" si="23"/>
        <v>0</v>
      </c>
      <c r="G67" s="21">
        <f t="shared" si="23"/>
        <v>9.0695229400000006</v>
      </c>
      <c r="H67" s="21">
        <f t="shared" si="23"/>
        <v>77.438962829999994</v>
      </c>
      <c r="I67" s="21">
        <f t="shared" si="23"/>
        <v>33.005750900000002</v>
      </c>
      <c r="J67" s="21">
        <f t="shared" si="23"/>
        <v>4.9103996399999996</v>
      </c>
      <c r="K67" s="21">
        <f t="shared" si="23"/>
        <v>0</v>
      </c>
      <c r="L67" s="21">
        <f t="shared" si="23"/>
        <v>69.16746074000001</v>
      </c>
      <c r="M67" s="21">
        <f t="shared" si="23"/>
        <v>0</v>
      </c>
      <c r="N67" s="21">
        <f t="shared" si="23"/>
        <v>0</v>
      </c>
      <c r="O67" s="21">
        <f t="shared" si="23"/>
        <v>0</v>
      </c>
      <c r="P67" s="21">
        <f t="shared" si="23"/>
        <v>0</v>
      </c>
      <c r="Q67" s="21">
        <f t="shared" si="23"/>
        <v>0</v>
      </c>
      <c r="R67" s="21">
        <f t="shared" si="23"/>
        <v>47.941422379999999</v>
      </c>
      <c r="S67" s="21">
        <f t="shared" si="23"/>
        <v>0.40699038999999998</v>
      </c>
      <c r="T67" s="21">
        <f t="shared" si="23"/>
        <v>1.612823E-2</v>
      </c>
      <c r="U67" s="21">
        <f t="shared" si="23"/>
        <v>0</v>
      </c>
      <c r="V67" s="21">
        <f t="shared" si="23"/>
        <v>8.0578698800000002</v>
      </c>
      <c r="W67" s="21">
        <f t="shared" si="23"/>
        <v>2.7812599999999998E-3</v>
      </c>
      <c r="X67" s="21">
        <f t="shared" si="23"/>
        <v>0.29487200000000002</v>
      </c>
      <c r="Y67" s="21">
        <f t="shared" si="23"/>
        <v>0</v>
      </c>
      <c r="Z67" s="21">
        <f t="shared" si="23"/>
        <v>0</v>
      </c>
      <c r="AA67" s="21">
        <f t="shared" si="23"/>
        <v>0</v>
      </c>
      <c r="AB67" s="21">
        <f t="shared" si="23"/>
        <v>26.125959809999998</v>
      </c>
      <c r="AC67" s="21">
        <f t="shared" si="23"/>
        <v>2.9020534200000001</v>
      </c>
      <c r="AD67" s="21">
        <f t="shared" si="23"/>
        <v>0</v>
      </c>
      <c r="AE67" s="21">
        <f t="shared" si="23"/>
        <v>0</v>
      </c>
      <c r="AF67" s="21">
        <f t="shared" si="23"/>
        <v>54.878935479774185</v>
      </c>
      <c r="AG67" s="21">
        <f t="shared" si="23"/>
        <v>0</v>
      </c>
      <c r="AH67" s="21">
        <f t="shared" si="23"/>
        <v>0</v>
      </c>
      <c r="AI67" s="21">
        <f t="shared" ref="AI67:BK67" si="24">AI65+AI60+AI51+AI45+AI30</f>
        <v>0</v>
      </c>
      <c r="AJ67" s="21">
        <f t="shared" si="24"/>
        <v>0</v>
      </c>
      <c r="AK67" s="21">
        <f t="shared" si="24"/>
        <v>0</v>
      </c>
      <c r="AL67" s="21">
        <f t="shared" si="24"/>
        <v>9.8113229700000009</v>
      </c>
      <c r="AM67" s="21">
        <f t="shared" si="24"/>
        <v>0.43668467999999999</v>
      </c>
      <c r="AN67" s="21">
        <f t="shared" si="24"/>
        <v>0</v>
      </c>
      <c r="AO67" s="21">
        <f t="shared" si="24"/>
        <v>0</v>
      </c>
      <c r="AP67" s="21">
        <f t="shared" si="24"/>
        <v>5.3693113600000011</v>
      </c>
      <c r="AQ67" s="21">
        <f t="shared" si="24"/>
        <v>0</v>
      </c>
      <c r="AR67" s="21">
        <f t="shared" si="24"/>
        <v>0</v>
      </c>
      <c r="AS67" s="21">
        <f t="shared" si="24"/>
        <v>0</v>
      </c>
      <c r="AT67" s="21">
        <f t="shared" si="24"/>
        <v>0</v>
      </c>
      <c r="AU67" s="21">
        <f t="shared" si="24"/>
        <v>0</v>
      </c>
      <c r="AV67" s="21">
        <f t="shared" si="24"/>
        <v>544.28881990000002</v>
      </c>
      <c r="AW67" s="21">
        <f t="shared" si="24"/>
        <v>153.34330518554691</v>
      </c>
      <c r="AX67" s="21">
        <f t="shared" si="24"/>
        <v>0</v>
      </c>
      <c r="AY67" s="21">
        <f t="shared" si="24"/>
        <v>0</v>
      </c>
      <c r="AZ67" s="21">
        <f t="shared" si="24"/>
        <v>1185.31963612</v>
      </c>
      <c r="BA67" s="21">
        <f t="shared" si="24"/>
        <v>0</v>
      </c>
      <c r="BB67" s="21">
        <f t="shared" si="24"/>
        <v>0</v>
      </c>
      <c r="BC67" s="21">
        <f t="shared" si="24"/>
        <v>0</v>
      </c>
      <c r="BD67" s="21">
        <f t="shared" si="24"/>
        <v>0</v>
      </c>
      <c r="BE67" s="21">
        <f t="shared" si="24"/>
        <v>0</v>
      </c>
      <c r="BF67" s="21">
        <f t="shared" si="24"/>
        <v>315.85353930999997</v>
      </c>
      <c r="BG67" s="21">
        <f t="shared" si="24"/>
        <v>42.908473799999996</v>
      </c>
      <c r="BH67" s="21">
        <f t="shared" si="24"/>
        <v>1.73514883</v>
      </c>
      <c r="BI67" s="21">
        <f t="shared" si="24"/>
        <v>0</v>
      </c>
      <c r="BJ67" s="21">
        <f t="shared" si="24"/>
        <v>347.14548551999997</v>
      </c>
      <c r="BK67" s="16">
        <f t="shared" si="24"/>
        <v>2957.4971558087082</v>
      </c>
      <c r="BL67" s="22"/>
      <c r="BM67" s="44"/>
    </row>
    <row r="68" spans="1:65" x14ac:dyDescent="0.35">
      <c r="A68" s="48"/>
      <c r="B68" s="63"/>
      <c r="C68" s="9"/>
      <c r="D68" s="10"/>
      <c r="E68" s="10"/>
      <c r="F68" s="10"/>
      <c r="G68" s="11"/>
      <c r="H68" s="9"/>
      <c r="I68" s="10"/>
      <c r="J68" s="10"/>
      <c r="K68" s="10"/>
      <c r="L68" s="11"/>
      <c r="M68" s="9"/>
      <c r="N68" s="10"/>
      <c r="O68" s="10"/>
      <c r="P68" s="10"/>
      <c r="Q68" s="11"/>
      <c r="R68" s="9"/>
      <c r="S68" s="10"/>
      <c r="T68" s="10"/>
      <c r="U68" s="10"/>
      <c r="V68" s="11"/>
      <c r="W68" s="9"/>
      <c r="X68" s="10"/>
      <c r="Y68" s="10"/>
      <c r="Z68" s="10"/>
      <c r="AA68" s="11"/>
      <c r="AB68" s="9"/>
      <c r="AC68" s="10"/>
      <c r="AD68" s="10"/>
      <c r="AE68" s="10"/>
      <c r="AF68" s="11"/>
      <c r="AG68" s="9"/>
      <c r="AH68" s="10"/>
      <c r="AI68" s="10"/>
      <c r="AJ68" s="10"/>
      <c r="AK68" s="11"/>
      <c r="AL68" s="9"/>
      <c r="AM68" s="10"/>
      <c r="AN68" s="10"/>
      <c r="AO68" s="10"/>
      <c r="AP68" s="11"/>
      <c r="AQ68" s="9"/>
      <c r="AR68" s="10"/>
      <c r="AS68" s="10"/>
      <c r="AT68" s="10"/>
      <c r="AU68" s="11"/>
      <c r="AV68" s="9"/>
      <c r="AW68" s="10"/>
      <c r="AX68" s="10"/>
      <c r="AY68" s="10"/>
      <c r="AZ68" s="11"/>
      <c r="BA68" s="9"/>
      <c r="BB68" s="10"/>
      <c r="BC68" s="10"/>
      <c r="BD68" s="10"/>
      <c r="BE68" s="11"/>
      <c r="BF68" s="9"/>
      <c r="BG68" s="10"/>
      <c r="BH68" s="10"/>
      <c r="BI68" s="10"/>
      <c r="BJ68" s="11"/>
      <c r="BK68" s="12"/>
      <c r="BL68" s="7"/>
    </row>
    <row r="69" spans="1:65" x14ac:dyDescent="0.35">
      <c r="A69" s="48" t="s">
        <v>28</v>
      </c>
      <c r="B69" s="54" t="s">
        <v>29</v>
      </c>
      <c r="C69" s="9"/>
      <c r="D69" s="10"/>
      <c r="E69" s="10"/>
      <c r="F69" s="10"/>
      <c r="G69" s="11"/>
      <c r="H69" s="9"/>
      <c r="I69" s="10"/>
      <c r="J69" s="10"/>
      <c r="K69" s="10"/>
      <c r="L69" s="11"/>
      <c r="M69" s="9"/>
      <c r="N69" s="10"/>
      <c r="O69" s="10"/>
      <c r="P69" s="10"/>
      <c r="Q69" s="11"/>
      <c r="R69" s="9"/>
      <c r="S69" s="10"/>
      <c r="T69" s="10"/>
      <c r="U69" s="10"/>
      <c r="V69" s="11"/>
      <c r="W69" s="9"/>
      <c r="X69" s="10"/>
      <c r="Y69" s="10"/>
      <c r="Z69" s="10"/>
      <c r="AA69" s="11"/>
      <c r="AB69" s="9"/>
      <c r="AC69" s="10"/>
      <c r="AD69" s="10"/>
      <c r="AE69" s="10"/>
      <c r="AF69" s="11"/>
      <c r="AG69" s="9"/>
      <c r="AH69" s="10"/>
      <c r="AI69" s="10"/>
      <c r="AJ69" s="10"/>
      <c r="AK69" s="11"/>
      <c r="AL69" s="9"/>
      <c r="AM69" s="10"/>
      <c r="AN69" s="10"/>
      <c r="AO69" s="10"/>
      <c r="AP69" s="11"/>
      <c r="AQ69" s="9"/>
      <c r="AR69" s="10"/>
      <c r="AS69" s="10"/>
      <c r="AT69" s="10"/>
      <c r="AU69" s="11"/>
      <c r="AV69" s="9"/>
      <c r="AW69" s="10"/>
      <c r="AX69" s="10"/>
      <c r="AY69" s="10"/>
      <c r="AZ69" s="11"/>
      <c r="BA69" s="9"/>
      <c r="BB69" s="10"/>
      <c r="BC69" s="10"/>
      <c r="BD69" s="10"/>
      <c r="BE69" s="11"/>
      <c r="BF69" s="9"/>
      <c r="BG69" s="10"/>
      <c r="BH69" s="10"/>
      <c r="BI69" s="10"/>
      <c r="BJ69" s="11"/>
      <c r="BK69" s="12"/>
      <c r="BL69" s="42"/>
      <c r="BM69" s="43"/>
    </row>
    <row r="70" spans="1:65" x14ac:dyDescent="0.35">
      <c r="A70" s="48"/>
      <c r="B70" s="53"/>
      <c r="C70" s="9"/>
      <c r="D70" s="10"/>
      <c r="E70" s="10"/>
      <c r="F70" s="10"/>
      <c r="G70" s="11"/>
      <c r="H70" s="9"/>
      <c r="I70" s="10"/>
      <c r="J70" s="10"/>
      <c r="K70" s="10"/>
      <c r="L70" s="11"/>
      <c r="M70" s="9"/>
      <c r="N70" s="10"/>
      <c r="O70" s="10"/>
      <c r="P70" s="10"/>
      <c r="Q70" s="11"/>
      <c r="R70" s="9"/>
      <c r="S70" s="10"/>
      <c r="T70" s="10"/>
      <c r="U70" s="10"/>
      <c r="V70" s="11"/>
      <c r="W70" s="9"/>
      <c r="X70" s="10"/>
      <c r="Y70" s="10"/>
      <c r="Z70" s="10"/>
      <c r="AA70" s="11"/>
      <c r="AB70" s="9"/>
      <c r="AC70" s="10"/>
      <c r="AD70" s="10"/>
      <c r="AE70" s="10"/>
      <c r="AF70" s="11"/>
      <c r="AG70" s="9"/>
      <c r="AH70" s="10"/>
      <c r="AI70" s="10"/>
      <c r="AJ70" s="10"/>
      <c r="AK70" s="11"/>
      <c r="AL70" s="9"/>
      <c r="AM70" s="10"/>
      <c r="AN70" s="10"/>
      <c r="AO70" s="10"/>
      <c r="AP70" s="11"/>
      <c r="AQ70" s="9"/>
      <c r="AR70" s="10"/>
      <c r="AS70" s="10"/>
      <c r="AT70" s="10"/>
      <c r="AU70" s="11"/>
      <c r="AV70" s="9"/>
      <c r="AW70" s="10"/>
      <c r="AX70" s="10"/>
      <c r="AY70" s="10"/>
      <c r="AZ70" s="11"/>
      <c r="BA70" s="9"/>
      <c r="BB70" s="10"/>
      <c r="BC70" s="10"/>
      <c r="BD70" s="10"/>
      <c r="BE70" s="11"/>
      <c r="BF70" s="9"/>
      <c r="BG70" s="10"/>
      <c r="BH70" s="10"/>
      <c r="BI70" s="10"/>
      <c r="BJ70" s="11"/>
      <c r="BK70" s="12">
        <f>SUM(C70:BJ70)</f>
        <v>0</v>
      </c>
      <c r="BL70" s="7"/>
    </row>
    <row r="71" spans="1:65" s="17" customFormat="1" ht="15" thickBot="1" x14ac:dyDescent="0.4">
      <c r="A71" s="48"/>
      <c r="B71" s="65" t="s">
        <v>27</v>
      </c>
      <c r="C71" s="66">
        <f t="shared" ref="C71:AH71" si="25">SUM(C70:C70)</f>
        <v>0</v>
      </c>
      <c r="D71" s="66">
        <f t="shared" si="25"/>
        <v>0</v>
      </c>
      <c r="E71" s="66">
        <f t="shared" si="25"/>
        <v>0</v>
      </c>
      <c r="F71" s="66">
        <f t="shared" si="25"/>
        <v>0</v>
      </c>
      <c r="G71" s="66">
        <f t="shared" si="25"/>
        <v>0</v>
      </c>
      <c r="H71" s="66">
        <f t="shared" si="25"/>
        <v>0</v>
      </c>
      <c r="I71" s="66">
        <f t="shared" si="25"/>
        <v>0</v>
      </c>
      <c r="J71" s="66">
        <f t="shared" si="25"/>
        <v>0</v>
      </c>
      <c r="K71" s="66">
        <f t="shared" si="25"/>
        <v>0</v>
      </c>
      <c r="L71" s="66">
        <f t="shared" si="25"/>
        <v>0</v>
      </c>
      <c r="M71" s="66">
        <f t="shared" si="25"/>
        <v>0</v>
      </c>
      <c r="N71" s="66">
        <f t="shared" si="25"/>
        <v>0</v>
      </c>
      <c r="O71" s="66">
        <f t="shared" si="25"/>
        <v>0</v>
      </c>
      <c r="P71" s="66">
        <f t="shared" si="25"/>
        <v>0</v>
      </c>
      <c r="Q71" s="66">
        <f t="shared" si="25"/>
        <v>0</v>
      </c>
      <c r="R71" s="66">
        <f t="shared" si="25"/>
        <v>0</v>
      </c>
      <c r="S71" s="66">
        <f t="shared" si="25"/>
        <v>0</v>
      </c>
      <c r="T71" s="66">
        <f t="shared" si="25"/>
        <v>0</v>
      </c>
      <c r="U71" s="66">
        <f t="shared" si="25"/>
        <v>0</v>
      </c>
      <c r="V71" s="66">
        <f t="shared" si="25"/>
        <v>0</v>
      </c>
      <c r="W71" s="66">
        <f t="shared" si="25"/>
        <v>0</v>
      </c>
      <c r="X71" s="66">
        <f t="shared" si="25"/>
        <v>0</v>
      </c>
      <c r="Y71" s="66">
        <f t="shared" si="25"/>
        <v>0</v>
      </c>
      <c r="Z71" s="66">
        <f t="shared" si="25"/>
        <v>0</v>
      </c>
      <c r="AA71" s="66">
        <f t="shared" si="25"/>
        <v>0</v>
      </c>
      <c r="AB71" s="66">
        <f t="shared" si="25"/>
        <v>0</v>
      </c>
      <c r="AC71" s="66">
        <f t="shared" si="25"/>
        <v>0</v>
      </c>
      <c r="AD71" s="66">
        <f t="shared" si="25"/>
        <v>0</v>
      </c>
      <c r="AE71" s="66">
        <f t="shared" si="25"/>
        <v>0</v>
      </c>
      <c r="AF71" s="66">
        <f t="shared" si="25"/>
        <v>0</v>
      </c>
      <c r="AG71" s="66">
        <f t="shared" si="25"/>
        <v>0</v>
      </c>
      <c r="AH71" s="66">
        <f t="shared" si="25"/>
        <v>0</v>
      </c>
      <c r="AI71" s="66">
        <f t="shared" ref="AI71:BK71" si="26">SUM(AI70:AI70)</f>
        <v>0</v>
      </c>
      <c r="AJ71" s="66">
        <f t="shared" si="26"/>
        <v>0</v>
      </c>
      <c r="AK71" s="66">
        <f t="shared" si="26"/>
        <v>0</v>
      </c>
      <c r="AL71" s="66">
        <f t="shared" si="26"/>
        <v>0</v>
      </c>
      <c r="AM71" s="66">
        <f t="shared" si="26"/>
        <v>0</v>
      </c>
      <c r="AN71" s="66">
        <f t="shared" si="26"/>
        <v>0</v>
      </c>
      <c r="AO71" s="66">
        <f t="shared" si="26"/>
        <v>0</v>
      </c>
      <c r="AP71" s="66">
        <f t="shared" si="26"/>
        <v>0</v>
      </c>
      <c r="AQ71" s="66">
        <f t="shared" si="26"/>
        <v>0</v>
      </c>
      <c r="AR71" s="66">
        <f t="shared" si="26"/>
        <v>0</v>
      </c>
      <c r="AS71" s="66">
        <f t="shared" si="26"/>
        <v>0</v>
      </c>
      <c r="AT71" s="66">
        <f t="shared" si="26"/>
        <v>0</v>
      </c>
      <c r="AU71" s="66">
        <f t="shared" si="26"/>
        <v>0</v>
      </c>
      <c r="AV71" s="66">
        <f t="shared" si="26"/>
        <v>0</v>
      </c>
      <c r="AW71" s="66">
        <f t="shared" si="26"/>
        <v>0</v>
      </c>
      <c r="AX71" s="66">
        <f t="shared" si="26"/>
        <v>0</v>
      </c>
      <c r="AY71" s="66">
        <f t="shared" si="26"/>
        <v>0</v>
      </c>
      <c r="AZ71" s="66">
        <f t="shared" si="26"/>
        <v>0</v>
      </c>
      <c r="BA71" s="66">
        <f t="shared" si="26"/>
        <v>0</v>
      </c>
      <c r="BB71" s="66">
        <f t="shared" si="26"/>
        <v>0</v>
      </c>
      <c r="BC71" s="66">
        <f t="shared" si="26"/>
        <v>0</v>
      </c>
      <c r="BD71" s="66">
        <f t="shared" si="26"/>
        <v>0</v>
      </c>
      <c r="BE71" s="66">
        <f t="shared" si="26"/>
        <v>0</v>
      </c>
      <c r="BF71" s="66">
        <f t="shared" si="26"/>
        <v>0</v>
      </c>
      <c r="BG71" s="66">
        <f t="shared" si="26"/>
        <v>0</v>
      </c>
      <c r="BH71" s="66">
        <f t="shared" si="26"/>
        <v>0</v>
      </c>
      <c r="BI71" s="66">
        <f t="shared" si="26"/>
        <v>0</v>
      </c>
      <c r="BJ71" s="66">
        <f t="shared" si="26"/>
        <v>0</v>
      </c>
      <c r="BK71" s="67">
        <f t="shared" si="26"/>
        <v>0</v>
      </c>
    </row>
    <row r="72" spans="1:65" x14ac:dyDescent="0.35">
      <c r="G72" s="7"/>
      <c r="Q72" s="7"/>
      <c r="AA72" s="7"/>
      <c r="AK72" s="7"/>
      <c r="AU72" s="7"/>
      <c r="BE72" s="7"/>
    </row>
    <row r="73" spans="1:65" x14ac:dyDescent="0.35">
      <c r="D73" s="7"/>
    </row>
    <row r="74" spans="1:65" x14ac:dyDescent="0.35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tabSelected="1" workbookViewId="0"/>
  </sheetViews>
  <sheetFormatPr defaultRowHeight="14.5" x14ac:dyDescent="0.35"/>
  <cols>
    <col min="1" max="1" width="2.26953125" customWidth="1"/>
    <col min="2" max="2" width="6.7265625" customWidth="1"/>
    <col min="3" max="3" width="25.26953125" bestFit="1" customWidth="1"/>
    <col min="4" max="4" width="15.453125" customWidth="1"/>
    <col min="5" max="6" width="18.26953125" customWidth="1"/>
    <col min="7" max="7" width="10" customWidth="1"/>
    <col min="8" max="8" width="19.81640625" customWidth="1"/>
    <col min="9" max="9" width="15.81640625" bestFit="1" customWidth="1"/>
    <col min="10" max="10" width="17" bestFit="1" customWidth="1"/>
    <col min="11" max="11" width="12.54296875" customWidth="1"/>
    <col min="12" max="12" width="19.81640625" customWidth="1"/>
  </cols>
  <sheetData>
    <row r="1" spans="2:12" x14ac:dyDescent="0.35">
      <c r="B1" s="91" t="s">
        <v>105</v>
      </c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2:12" x14ac:dyDescent="0.35">
      <c r="B2" s="91" t="s">
        <v>97</v>
      </c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2:12" ht="27" x14ac:dyDescent="0.35">
      <c r="B3" s="23" t="s">
        <v>0</v>
      </c>
      <c r="C3" s="23" t="s">
        <v>51</v>
      </c>
      <c r="D3" s="23" t="s">
        <v>52</v>
      </c>
      <c r="E3" s="23" t="s">
        <v>53</v>
      </c>
      <c r="F3" s="23" t="s">
        <v>21</v>
      </c>
      <c r="G3" s="23" t="s">
        <v>25</v>
      </c>
      <c r="H3" s="23" t="s">
        <v>43</v>
      </c>
      <c r="I3" s="23" t="s">
        <v>54</v>
      </c>
      <c r="J3" s="23" t="s">
        <v>55</v>
      </c>
      <c r="K3" s="23" t="s">
        <v>56</v>
      </c>
      <c r="L3" s="23" t="s">
        <v>57</v>
      </c>
    </row>
    <row r="4" spans="2:12" x14ac:dyDescent="0.35">
      <c r="B4" s="24">
        <v>1</v>
      </c>
      <c r="C4" s="25" t="s">
        <v>58</v>
      </c>
      <c r="D4" s="26">
        <v>0</v>
      </c>
      <c r="E4" s="26">
        <v>0</v>
      </c>
      <c r="F4" s="37">
        <v>4.7147536645161275E-2</v>
      </c>
      <c r="G4" s="26">
        <v>1.2369317741935482E-3</v>
      </c>
      <c r="H4" s="26">
        <v>0</v>
      </c>
      <c r="I4" s="27">
        <v>0</v>
      </c>
      <c r="J4" s="27">
        <v>0</v>
      </c>
      <c r="K4" s="27">
        <f>SUM(D4:J4)</f>
        <v>4.8384468419354822E-2</v>
      </c>
      <c r="L4" s="26">
        <v>0</v>
      </c>
    </row>
    <row r="5" spans="2:12" x14ac:dyDescent="0.35">
      <c r="B5" s="24">
        <v>2</v>
      </c>
      <c r="C5" s="28" t="s">
        <v>59</v>
      </c>
      <c r="D5" s="26">
        <v>0.34524010022580642</v>
      </c>
      <c r="E5" s="26">
        <v>0</v>
      </c>
      <c r="F5" s="37">
        <v>18.313279303580629</v>
      </c>
      <c r="G5" s="26">
        <v>2.25922991632258</v>
      </c>
      <c r="H5" s="26">
        <v>0</v>
      </c>
      <c r="I5" s="27">
        <v>0</v>
      </c>
      <c r="J5" s="27">
        <v>0</v>
      </c>
      <c r="K5" s="27">
        <f t="shared" ref="K5:K40" si="0">SUM(D5:J5)</f>
        <v>20.917749320129012</v>
      </c>
      <c r="L5" s="26">
        <v>0</v>
      </c>
    </row>
    <row r="6" spans="2:12" x14ac:dyDescent="0.35">
      <c r="B6" s="24">
        <v>3</v>
      </c>
      <c r="C6" s="25" t="s">
        <v>60</v>
      </c>
      <c r="D6" s="26">
        <v>0</v>
      </c>
      <c r="E6" s="26">
        <v>0</v>
      </c>
      <c r="F6" s="37">
        <v>0.22532139399999995</v>
      </c>
      <c r="G6" s="26">
        <v>7.2225052870967754E-2</v>
      </c>
      <c r="H6" s="26">
        <v>0</v>
      </c>
      <c r="I6" s="27">
        <v>0</v>
      </c>
      <c r="J6" s="27">
        <v>0</v>
      </c>
      <c r="K6" s="27">
        <f t="shared" si="0"/>
        <v>0.29754644687096771</v>
      </c>
      <c r="L6" s="26">
        <v>0</v>
      </c>
    </row>
    <row r="7" spans="2:12" x14ac:dyDescent="0.35">
      <c r="B7" s="24">
        <v>4</v>
      </c>
      <c r="C7" s="28" t="s">
        <v>61</v>
      </c>
      <c r="D7" s="26">
        <v>3.2842619354838705E-4</v>
      </c>
      <c r="E7" s="26">
        <v>0</v>
      </c>
      <c r="F7" s="37">
        <v>3.9065980503225801</v>
      </c>
      <c r="G7" s="26">
        <v>0.40776670264516124</v>
      </c>
      <c r="H7" s="26">
        <v>0</v>
      </c>
      <c r="I7" s="27">
        <v>0</v>
      </c>
      <c r="J7" s="27">
        <v>0</v>
      </c>
      <c r="K7" s="27">
        <f t="shared" si="0"/>
        <v>4.3146931791612904</v>
      </c>
      <c r="L7" s="26">
        <v>0</v>
      </c>
    </row>
    <row r="8" spans="2:12" x14ac:dyDescent="0.35">
      <c r="B8" s="24">
        <v>5</v>
      </c>
      <c r="C8" s="28" t="s">
        <v>62</v>
      </c>
      <c r="D8" s="26">
        <v>0.32051730377419352</v>
      </c>
      <c r="E8" s="26">
        <v>0</v>
      </c>
      <c r="F8" s="37">
        <v>13.346091092258055</v>
      </c>
      <c r="G8" s="26">
        <v>1.7056134863225807</v>
      </c>
      <c r="H8" s="26">
        <v>0</v>
      </c>
      <c r="I8" s="27">
        <v>0</v>
      </c>
      <c r="J8" s="27">
        <v>0</v>
      </c>
      <c r="K8" s="27">
        <f t="shared" si="0"/>
        <v>15.372221882354829</v>
      </c>
      <c r="L8" s="26">
        <v>0</v>
      </c>
    </row>
    <row r="9" spans="2:12" x14ac:dyDescent="0.35">
      <c r="B9" s="24">
        <v>6</v>
      </c>
      <c r="C9" s="28" t="s">
        <v>63</v>
      </c>
      <c r="D9" s="26">
        <v>0.12525986651612905</v>
      </c>
      <c r="E9" s="26">
        <v>0</v>
      </c>
      <c r="F9" s="37">
        <v>8.4402587410322543</v>
      </c>
      <c r="G9" s="26">
        <v>2.3757597793548384</v>
      </c>
      <c r="H9" s="26">
        <v>0</v>
      </c>
      <c r="I9" s="27">
        <v>0</v>
      </c>
      <c r="J9" s="27">
        <v>0</v>
      </c>
      <c r="K9" s="27">
        <f t="shared" si="0"/>
        <v>10.941278386903223</v>
      </c>
      <c r="L9" s="26">
        <v>0</v>
      </c>
    </row>
    <row r="10" spans="2:12" x14ac:dyDescent="0.35">
      <c r="B10" s="24">
        <v>7</v>
      </c>
      <c r="C10" s="28" t="s">
        <v>64</v>
      </c>
      <c r="D10" s="26">
        <v>0.20717469887096776</v>
      </c>
      <c r="E10" s="26">
        <v>0</v>
      </c>
      <c r="F10" s="37">
        <v>21.327547575290318</v>
      </c>
      <c r="G10" s="26">
        <v>4.3461815228709657</v>
      </c>
      <c r="H10" s="26">
        <v>0</v>
      </c>
      <c r="I10" s="27">
        <v>0</v>
      </c>
      <c r="J10" s="27">
        <v>0</v>
      </c>
      <c r="K10" s="27">
        <f t="shared" si="0"/>
        <v>25.880903797032254</v>
      </c>
      <c r="L10" s="26">
        <v>0</v>
      </c>
    </row>
    <row r="11" spans="2:12" x14ac:dyDescent="0.35">
      <c r="B11" s="24">
        <v>8</v>
      </c>
      <c r="C11" s="25" t="s">
        <v>65</v>
      </c>
      <c r="D11" s="26">
        <v>0</v>
      </c>
      <c r="E11" s="26">
        <v>0</v>
      </c>
      <c r="F11" s="37">
        <v>6.0201306870967718E-2</v>
      </c>
      <c r="G11" s="26">
        <v>2.0045788064516133E-3</v>
      </c>
      <c r="H11" s="26">
        <v>0</v>
      </c>
      <c r="I11" s="27">
        <v>0</v>
      </c>
      <c r="J11" s="27">
        <v>0</v>
      </c>
      <c r="K11" s="27">
        <f t="shared" si="0"/>
        <v>6.2205885677419331E-2</v>
      </c>
      <c r="L11" s="26">
        <v>0</v>
      </c>
    </row>
    <row r="12" spans="2:12" x14ac:dyDescent="0.35">
      <c r="B12" s="24">
        <v>9</v>
      </c>
      <c r="C12" s="25" t="s">
        <v>66</v>
      </c>
      <c r="D12" s="26">
        <v>0</v>
      </c>
      <c r="E12" s="26">
        <v>0</v>
      </c>
      <c r="F12" s="37">
        <v>3.8410061612903228E-3</v>
      </c>
      <c r="G12" s="26">
        <v>5.5394003225806476E-4</v>
      </c>
      <c r="H12" s="26">
        <v>0</v>
      </c>
      <c r="I12" s="27">
        <v>0</v>
      </c>
      <c r="J12" s="27">
        <v>0</v>
      </c>
      <c r="K12" s="27">
        <f t="shared" si="0"/>
        <v>4.3949461935483877E-3</v>
      </c>
      <c r="L12" s="26">
        <v>0</v>
      </c>
    </row>
    <row r="13" spans="2:12" x14ac:dyDescent="0.35">
      <c r="B13" s="24">
        <v>10</v>
      </c>
      <c r="C13" s="28" t="s">
        <v>67</v>
      </c>
      <c r="D13" s="26">
        <v>0.13548107483870964</v>
      </c>
      <c r="E13" s="26">
        <v>0</v>
      </c>
      <c r="F13" s="37">
        <v>6.2318216898387089</v>
      </c>
      <c r="G13" s="26">
        <v>5.4224559471612901</v>
      </c>
      <c r="H13" s="26">
        <v>0</v>
      </c>
      <c r="I13" s="27">
        <v>0</v>
      </c>
      <c r="J13" s="27">
        <v>0</v>
      </c>
      <c r="K13" s="27">
        <f t="shared" si="0"/>
        <v>11.789758711838708</v>
      </c>
      <c r="L13" s="26">
        <v>0</v>
      </c>
    </row>
    <row r="14" spans="2:12" x14ac:dyDescent="0.35">
      <c r="B14" s="24">
        <v>11</v>
      </c>
      <c r="C14" s="28" t="s">
        <v>68</v>
      </c>
      <c r="D14" s="26">
        <v>4.1761794000967738</v>
      </c>
      <c r="E14" s="26">
        <v>0</v>
      </c>
      <c r="F14" s="37">
        <v>303.55275448264564</v>
      </c>
      <c r="G14" s="26">
        <v>88.60211850638693</v>
      </c>
      <c r="H14" s="26">
        <v>0</v>
      </c>
      <c r="I14" s="27">
        <v>0</v>
      </c>
      <c r="J14" s="27">
        <v>0</v>
      </c>
      <c r="K14" s="27">
        <f t="shared" si="0"/>
        <v>396.33105238912935</v>
      </c>
      <c r="L14" s="26">
        <v>0</v>
      </c>
    </row>
    <row r="15" spans="2:12" x14ac:dyDescent="0.35">
      <c r="B15" s="24">
        <v>12</v>
      </c>
      <c r="C15" s="28" t="s">
        <v>69</v>
      </c>
      <c r="D15" s="26">
        <v>0.41448224858064514</v>
      </c>
      <c r="E15" s="26">
        <v>0</v>
      </c>
      <c r="F15" s="37">
        <v>49.127605737870887</v>
      </c>
      <c r="G15" s="26">
        <v>12.460307649129025</v>
      </c>
      <c r="H15" s="26">
        <v>0</v>
      </c>
      <c r="I15" s="27">
        <v>0</v>
      </c>
      <c r="J15" s="27">
        <v>0</v>
      </c>
      <c r="K15" s="27">
        <f t="shared" si="0"/>
        <v>62.002395635580555</v>
      </c>
      <c r="L15" s="26">
        <v>0</v>
      </c>
    </row>
    <row r="16" spans="2:12" x14ac:dyDescent="0.35">
      <c r="B16" s="24">
        <v>13</v>
      </c>
      <c r="C16" s="28" t="s">
        <v>70</v>
      </c>
      <c r="D16" s="26">
        <v>0.10791619567741938</v>
      </c>
      <c r="E16" s="26">
        <v>0</v>
      </c>
      <c r="F16" s="37">
        <v>3.1257627913870976</v>
      </c>
      <c r="G16" s="26">
        <v>0.90440786080645175</v>
      </c>
      <c r="H16" s="26">
        <v>0</v>
      </c>
      <c r="I16" s="27">
        <v>0</v>
      </c>
      <c r="J16" s="27">
        <v>0</v>
      </c>
      <c r="K16" s="27">
        <f t="shared" si="0"/>
        <v>4.1380868478709685</v>
      </c>
      <c r="L16" s="26">
        <v>0</v>
      </c>
    </row>
    <row r="17" spans="2:12" x14ac:dyDescent="0.35">
      <c r="B17" s="24">
        <v>14</v>
      </c>
      <c r="C17" s="28" t="s">
        <v>71</v>
      </c>
      <c r="D17" s="26">
        <v>8.0399155161290328E-2</v>
      </c>
      <c r="E17" s="26">
        <v>0</v>
      </c>
      <c r="F17" s="37">
        <v>3.5581402667419346</v>
      </c>
      <c r="G17" s="26">
        <v>1.5927465908064513</v>
      </c>
      <c r="H17" s="26">
        <v>0</v>
      </c>
      <c r="I17" s="27">
        <v>0</v>
      </c>
      <c r="J17" s="27">
        <v>0</v>
      </c>
      <c r="K17" s="27">
        <f t="shared" si="0"/>
        <v>5.2312860127096759</v>
      </c>
      <c r="L17" s="26">
        <v>0</v>
      </c>
    </row>
    <row r="18" spans="2:12" x14ac:dyDescent="0.35">
      <c r="B18" s="24">
        <v>15</v>
      </c>
      <c r="C18" s="28" t="s">
        <v>72</v>
      </c>
      <c r="D18" s="26">
        <v>0.13315519054838706</v>
      </c>
      <c r="E18" s="26">
        <v>0</v>
      </c>
      <c r="F18" s="37">
        <v>22.267188537032197</v>
      </c>
      <c r="G18" s="26">
        <v>4.0082783562258042</v>
      </c>
      <c r="H18" s="26">
        <v>0</v>
      </c>
      <c r="I18" s="27">
        <v>0</v>
      </c>
      <c r="J18" s="27">
        <v>0</v>
      </c>
      <c r="K18" s="27">
        <f t="shared" si="0"/>
        <v>26.408622083806389</v>
      </c>
      <c r="L18" s="26">
        <v>0</v>
      </c>
    </row>
    <row r="19" spans="2:12" x14ac:dyDescent="0.35">
      <c r="B19" s="24">
        <v>16</v>
      </c>
      <c r="C19" s="28" t="s">
        <v>73</v>
      </c>
      <c r="D19" s="26">
        <v>2.7974132972580632</v>
      </c>
      <c r="E19" s="26">
        <v>0</v>
      </c>
      <c r="F19" s="37">
        <v>153.20950418125815</v>
      </c>
      <c r="G19" s="26">
        <v>55.51511708725797</v>
      </c>
      <c r="H19" s="26">
        <v>0</v>
      </c>
      <c r="I19" s="27">
        <v>0</v>
      </c>
      <c r="J19" s="27">
        <v>0</v>
      </c>
      <c r="K19" s="27">
        <f t="shared" si="0"/>
        <v>211.52203456577419</v>
      </c>
      <c r="L19" s="26">
        <v>0</v>
      </c>
    </row>
    <row r="20" spans="2:12" x14ac:dyDescent="0.35">
      <c r="B20" s="24">
        <v>17</v>
      </c>
      <c r="C20" s="28" t="s">
        <v>74</v>
      </c>
      <c r="D20" s="26">
        <v>0.14354501890322585</v>
      </c>
      <c r="E20" s="26">
        <v>0</v>
      </c>
      <c r="F20" s="37">
        <v>9.4397574524516106</v>
      </c>
      <c r="G20" s="26">
        <v>3.231687218548386</v>
      </c>
      <c r="H20" s="26">
        <v>0</v>
      </c>
      <c r="I20" s="27">
        <v>0</v>
      </c>
      <c r="J20" s="27">
        <v>0</v>
      </c>
      <c r="K20" s="27">
        <f t="shared" si="0"/>
        <v>12.814989689903221</v>
      </c>
      <c r="L20" s="26">
        <v>0</v>
      </c>
    </row>
    <row r="21" spans="2:12" x14ac:dyDescent="0.35">
      <c r="B21" s="24">
        <v>18</v>
      </c>
      <c r="C21" s="25" t="s">
        <v>95</v>
      </c>
      <c r="D21" s="26">
        <v>0</v>
      </c>
      <c r="E21" s="26">
        <v>0</v>
      </c>
      <c r="F21" s="37">
        <v>0</v>
      </c>
      <c r="G21" s="26">
        <v>0</v>
      </c>
      <c r="H21" s="26">
        <v>0</v>
      </c>
      <c r="I21" s="27">
        <v>0</v>
      </c>
      <c r="J21" s="27">
        <v>0</v>
      </c>
      <c r="K21" s="27">
        <f t="shared" si="0"/>
        <v>0</v>
      </c>
      <c r="L21" s="26">
        <v>0</v>
      </c>
    </row>
    <row r="22" spans="2:12" x14ac:dyDescent="0.35">
      <c r="B22" s="24">
        <v>19</v>
      </c>
      <c r="C22" s="28" t="s">
        <v>75</v>
      </c>
      <c r="D22" s="26">
        <v>1.0402734517741936</v>
      </c>
      <c r="E22" s="26">
        <v>0</v>
      </c>
      <c r="F22" s="37">
        <v>88.918148522709686</v>
      </c>
      <c r="G22" s="26">
        <v>24.29184789512902</v>
      </c>
      <c r="H22" s="26">
        <v>0</v>
      </c>
      <c r="I22" s="27">
        <v>0</v>
      </c>
      <c r="J22" s="27">
        <v>0</v>
      </c>
      <c r="K22" s="27">
        <f t="shared" si="0"/>
        <v>114.25026986961291</v>
      </c>
      <c r="L22" s="26">
        <v>0</v>
      </c>
    </row>
    <row r="23" spans="2:12" x14ac:dyDescent="0.35">
      <c r="B23" s="24">
        <v>20</v>
      </c>
      <c r="C23" s="28" t="s">
        <v>76</v>
      </c>
      <c r="D23" s="26">
        <v>36.243505298419286</v>
      </c>
      <c r="E23" s="26">
        <v>0</v>
      </c>
      <c r="F23" s="37">
        <v>750.7170599301262</v>
      </c>
      <c r="G23" s="26">
        <v>214.45417790645163</v>
      </c>
      <c r="H23" s="26">
        <v>0</v>
      </c>
      <c r="I23" s="27">
        <v>0</v>
      </c>
      <c r="J23" s="27">
        <v>0</v>
      </c>
      <c r="K23" s="27">
        <f t="shared" si="0"/>
        <v>1001.4147431349971</v>
      </c>
      <c r="L23" s="26">
        <v>0</v>
      </c>
    </row>
    <row r="24" spans="2:12" x14ac:dyDescent="0.35">
      <c r="B24" s="24">
        <v>21</v>
      </c>
      <c r="C24" s="25" t="s">
        <v>77</v>
      </c>
      <c r="D24" s="26">
        <v>0</v>
      </c>
      <c r="E24" s="26">
        <v>0</v>
      </c>
      <c r="F24" s="37">
        <v>0.13384169803225812</v>
      </c>
      <c r="G24" s="26">
        <v>3.492830116129033E-2</v>
      </c>
      <c r="H24" s="26">
        <v>0</v>
      </c>
      <c r="I24" s="27">
        <v>0</v>
      </c>
      <c r="J24" s="27">
        <v>0</v>
      </c>
      <c r="K24" s="27">
        <f t="shared" si="0"/>
        <v>0.16876999919354846</v>
      </c>
      <c r="L24" s="26">
        <v>0</v>
      </c>
    </row>
    <row r="25" spans="2:12" x14ac:dyDescent="0.35">
      <c r="B25" s="24">
        <v>22</v>
      </c>
      <c r="C25" s="28" t="s">
        <v>78</v>
      </c>
      <c r="D25" s="26">
        <v>3.6154653548387092E-3</v>
      </c>
      <c r="E25" s="26">
        <v>0</v>
      </c>
      <c r="F25" s="37">
        <v>0.85629305974193548</v>
      </c>
      <c r="G25" s="26">
        <v>3.886698567741935E-2</v>
      </c>
      <c r="H25" s="26">
        <v>0</v>
      </c>
      <c r="I25" s="27">
        <v>0</v>
      </c>
      <c r="J25" s="27">
        <v>0</v>
      </c>
      <c r="K25" s="27">
        <f t="shared" si="0"/>
        <v>0.89877551077419349</v>
      </c>
      <c r="L25" s="26">
        <v>0</v>
      </c>
    </row>
    <row r="26" spans="2:12" x14ac:dyDescent="0.35">
      <c r="B26" s="24">
        <v>23</v>
      </c>
      <c r="C26" s="25" t="s">
        <v>79</v>
      </c>
      <c r="D26" s="26">
        <v>0</v>
      </c>
      <c r="E26" s="26">
        <v>0</v>
      </c>
      <c r="F26" s="37">
        <v>0.50907480003225802</v>
      </c>
      <c r="G26" s="26">
        <v>0</v>
      </c>
      <c r="H26" s="26">
        <v>0</v>
      </c>
      <c r="I26" s="27">
        <v>0</v>
      </c>
      <c r="J26" s="27">
        <v>0</v>
      </c>
      <c r="K26" s="27">
        <f t="shared" si="0"/>
        <v>0.50907480003225802</v>
      </c>
      <c r="L26" s="26">
        <v>0</v>
      </c>
    </row>
    <row r="27" spans="2:12" x14ac:dyDescent="0.35">
      <c r="B27" s="24">
        <v>24</v>
      </c>
      <c r="C27" s="25" t="s">
        <v>80</v>
      </c>
      <c r="D27" s="26">
        <v>0</v>
      </c>
      <c r="E27" s="26">
        <v>0</v>
      </c>
      <c r="F27" s="37">
        <v>0.21665096861290323</v>
      </c>
      <c r="G27" s="26">
        <v>2.2537581612903225E-3</v>
      </c>
      <c r="H27" s="26">
        <v>0</v>
      </c>
      <c r="I27" s="27">
        <v>0</v>
      </c>
      <c r="J27" s="27">
        <v>0</v>
      </c>
      <c r="K27" s="27">
        <f t="shared" si="0"/>
        <v>0.21890472677419354</v>
      </c>
      <c r="L27" s="26">
        <v>0</v>
      </c>
    </row>
    <row r="28" spans="2:12" x14ac:dyDescent="0.35">
      <c r="B28" s="24">
        <v>25</v>
      </c>
      <c r="C28" s="28" t="s">
        <v>81</v>
      </c>
      <c r="D28" s="26">
        <v>1.4447323230645162</v>
      </c>
      <c r="E28" s="26">
        <v>0</v>
      </c>
      <c r="F28" s="37">
        <v>91.297552549322631</v>
      </c>
      <c r="G28" s="26">
        <v>27.084784354967706</v>
      </c>
      <c r="H28" s="26">
        <v>0</v>
      </c>
      <c r="I28" s="27">
        <v>0</v>
      </c>
      <c r="J28" s="27">
        <v>0</v>
      </c>
      <c r="K28" s="27">
        <f t="shared" si="0"/>
        <v>119.82706922735485</v>
      </c>
      <c r="L28" s="26">
        <v>0</v>
      </c>
    </row>
    <row r="29" spans="2:12" x14ac:dyDescent="0.35">
      <c r="B29" s="24">
        <v>26</v>
      </c>
      <c r="C29" s="28" t="s">
        <v>82</v>
      </c>
      <c r="D29" s="26">
        <v>0.11961161712903226</v>
      </c>
      <c r="E29" s="26">
        <v>0</v>
      </c>
      <c r="F29" s="37">
        <v>24.337107842290287</v>
      </c>
      <c r="G29" s="26">
        <v>8.151311538709674</v>
      </c>
      <c r="H29" s="26">
        <v>0</v>
      </c>
      <c r="I29" s="27">
        <v>0</v>
      </c>
      <c r="J29" s="27">
        <v>0</v>
      </c>
      <c r="K29" s="27">
        <f t="shared" si="0"/>
        <v>32.608030998128996</v>
      </c>
      <c r="L29" s="26">
        <v>0</v>
      </c>
    </row>
    <row r="30" spans="2:12" x14ac:dyDescent="0.35">
      <c r="B30" s="24">
        <v>27</v>
      </c>
      <c r="C30" s="28" t="s">
        <v>22</v>
      </c>
      <c r="D30" s="26">
        <v>1.0366255563870967</v>
      </c>
      <c r="E30" s="26">
        <v>0</v>
      </c>
      <c r="F30" s="37">
        <v>52.257715028645102</v>
      </c>
      <c r="G30" s="26">
        <v>8.552354854193549</v>
      </c>
      <c r="H30" s="26">
        <v>0</v>
      </c>
      <c r="I30" s="27">
        <v>0</v>
      </c>
      <c r="J30" s="27">
        <v>0</v>
      </c>
      <c r="K30" s="27">
        <f t="shared" si="0"/>
        <v>61.846695439225741</v>
      </c>
      <c r="L30" s="26">
        <v>0</v>
      </c>
    </row>
    <row r="31" spans="2:12" x14ac:dyDescent="0.35">
      <c r="B31" s="24">
        <v>28</v>
      </c>
      <c r="C31" s="28" t="s">
        <v>83</v>
      </c>
      <c r="D31" s="26">
        <v>8.9869913870967745E-3</v>
      </c>
      <c r="E31" s="26">
        <v>0</v>
      </c>
      <c r="F31" s="37">
        <v>1.890321147064516</v>
      </c>
      <c r="G31" s="26">
        <v>4.9785615193548391E-2</v>
      </c>
      <c r="H31" s="26">
        <v>0</v>
      </c>
      <c r="I31" s="27">
        <v>0</v>
      </c>
      <c r="J31" s="27">
        <v>0</v>
      </c>
      <c r="K31" s="27">
        <f t="shared" si="0"/>
        <v>1.9490937536451611</v>
      </c>
      <c r="L31" s="26">
        <v>0</v>
      </c>
    </row>
    <row r="32" spans="2:12" x14ac:dyDescent="0.35">
      <c r="B32" s="24">
        <v>29</v>
      </c>
      <c r="C32" s="28" t="s">
        <v>84</v>
      </c>
      <c r="D32" s="26">
        <v>1.3319447004193545</v>
      </c>
      <c r="E32" s="26">
        <v>0</v>
      </c>
      <c r="F32" s="37">
        <v>78.650397505354789</v>
      </c>
      <c r="G32" s="26">
        <v>29.864894684548386</v>
      </c>
      <c r="H32" s="26">
        <v>0</v>
      </c>
      <c r="I32" s="27">
        <v>0</v>
      </c>
      <c r="J32" s="27">
        <v>0</v>
      </c>
      <c r="K32" s="27">
        <f t="shared" si="0"/>
        <v>109.84723689032253</v>
      </c>
      <c r="L32" s="26">
        <v>0</v>
      </c>
    </row>
    <row r="33" spans="2:12" x14ac:dyDescent="0.35">
      <c r="B33" s="24">
        <v>30</v>
      </c>
      <c r="C33" s="28" t="s">
        <v>85</v>
      </c>
      <c r="D33" s="26">
        <v>0.95562798587096776</v>
      </c>
      <c r="E33" s="26">
        <v>0</v>
      </c>
      <c r="F33" s="37">
        <v>78.976650001645268</v>
      </c>
      <c r="G33" s="26">
        <v>14.967451474935475</v>
      </c>
      <c r="H33" s="26">
        <v>0</v>
      </c>
      <c r="I33" s="27">
        <v>0</v>
      </c>
      <c r="J33" s="27">
        <v>0</v>
      </c>
      <c r="K33" s="27">
        <f t="shared" si="0"/>
        <v>94.899729462451702</v>
      </c>
      <c r="L33" s="26">
        <v>0</v>
      </c>
    </row>
    <row r="34" spans="2:12" x14ac:dyDescent="0.35">
      <c r="B34" s="24">
        <v>31</v>
      </c>
      <c r="C34" s="25" t="s">
        <v>86</v>
      </c>
      <c r="D34" s="26">
        <v>0</v>
      </c>
      <c r="E34" s="26">
        <v>0</v>
      </c>
      <c r="F34" s="37">
        <v>1.0731743940322582</v>
      </c>
      <c r="G34" s="26">
        <v>7.4693518387096772E-3</v>
      </c>
      <c r="H34" s="26">
        <v>0</v>
      </c>
      <c r="I34" s="27">
        <v>0</v>
      </c>
      <c r="J34" s="27">
        <v>0</v>
      </c>
      <c r="K34" s="27">
        <f t="shared" si="0"/>
        <v>1.0806437458709679</v>
      </c>
      <c r="L34" s="26">
        <v>0</v>
      </c>
    </row>
    <row r="35" spans="2:12" x14ac:dyDescent="0.35">
      <c r="B35" s="24">
        <v>32</v>
      </c>
      <c r="C35" s="28" t="s">
        <v>87</v>
      </c>
      <c r="D35" s="26">
        <v>2.6668036912258071</v>
      </c>
      <c r="E35" s="26">
        <v>0</v>
      </c>
      <c r="F35" s="37">
        <v>129.671610190904</v>
      </c>
      <c r="G35" s="26">
        <v>27.056129603838698</v>
      </c>
      <c r="H35" s="26">
        <v>0</v>
      </c>
      <c r="I35" s="27">
        <v>0</v>
      </c>
      <c r="J35" s="27">
        <v>0</v>
      </c>
      <c r="K35" s="27">
        <f t="shared" si="0"/>
        <v>159.39454348596848</v>
      </c>
      <c r="L35" s="26">
        <v>0</v>
      </c>
    </row>
    <row r="36" spans="2:12" x14ac:dyDescent="0.35">
      <c r="B36" s="24">
        <v>33</v>
      </c>
      <c r="C36" s="28" t="s">
        <v>88</v>
      </c>
      <c r="D36" s="26">
        <v>0.33759417512903234</v>
      </c>
      <c r="E36" s="26">
        <v>0</v>
      </c>
      <c r="F36" s="37">
        <v>58.705035869451628</v>
      </c>
      <c r="G36" s="26">
        <v>7.5921605313225795</v>
      </c>
      <c r="H36" s="26">
        <v>0</v>
      </c>
      <c r="I36" s="27">
        <v>0</v>
      </c>
      <c r="J36" s="27">
        <v>0</v>
      </c>
      <c r="K36" s="27">
        <f t="shared" si="0"/>
        <v>66.634790575903239</v>
      </c>
      <c r="L36" s="26">
        <v>0</v>
      </c>
    </row>
    <row r="37" spans="2:12" x14ac:dyDescent="0.35">
      <c r="B37" s="24">
        <v>34</v>
      </c>
      <c r="C37" s="28" t="s">
        <v>89</v>
      </c>
      <c r="D37" s="26">
        <v>0</v>
      </c>
      <c r="E37" s="26">
        <v>0</v>
      </c>
      <c r="F37" s="37">
        <v>0.21968243825806458</v>
      </c>
      <c r="G37" s="26">
        <v>8.3599648387096773E-3</v>
      </c>
      <c r="H37" s="26">
        <v>0</v>
      </c>
      <c r="I37" s="27">
        <v>0</v>
      </c>
      <c r="J37" s="27">
        <v>0</v>
      </c>
      <c r="K37" s="27">
        <f t="shared" si="0"/>
        <v>0.22804240309677426</v>
      </c>
      <c r="L37" s="26">
        <v>0</v>
      </c>
    </row>
    <row r="38" spans="2:12" x14ac:dyDescent="0.35">
      <c r="B38" s="24">
        <v>35</v>
      </c>
      <c r="C38" s="28" t="s">
        <v>90</v>
      </c>
      <c r="D38" s="26">
        <v>3.1937021592258064</v>
      </c>
      <c r="E38" s="26">
        <v>0</v>
      </c>
      <c r="F38" s="37">
        <v>199.39625947271</v>
      </c>
      <c r="G38" s="26">
        <v>49.172540987935406</v>
      </c>
      <c r="H38" s="26">
        <v>0</v>
      </c>
      <c r="I38" s="27">
        <v>0</v>
      </c>
      <c r="J38" s="27">
        <v>0</v>
      </c>
      <c r="K38" s="27">
        <f t="shared" si="0"/>
        <v>251.76250261987121</v>
      </c>
      <c r="L38" s="26">
        <v>0</v>
      </c>
    </row>
    <row r="39" spans="2:12" x14ac:dyDescent="0.35">
      <c r="B39" s="24">
        <v>36</v>
      </c>
      <c r="C39" s="28" t="s">
        <v>91</v>
      </c>
      <c r="D39" s="26">
        <v>2.5680158709677416E-2</v>
      </c>
      <c r="E39" s="26">
        <v>0</v>
      </c>
      <c r="F39" s="37">
        <v>9.9672656986128985</v>
      </c>
      <c r="G39" s="26">
        <v>1.5927559351612903</v>
      </c>
      <c r="H39" s="26">
        <v>0</v>
      </c>
      <c r="I39" s="27">
        <v>0</v>
      </c>
      <c r="J39" s="27">
        <v>0</v>
      </c>
      <c r="K39" s="27">
        <f t="shared" si="0"/>
        <v>11.585701792483867</v>
      </c>
      <c r="L39" s="26">
        <v>0</v>
      </c>
    </row>
    <row r="40" spans="2:12" x14ac:dyDescent="0.35">
      <c r="B40" s="24">
        <v>37</v>
      </c>
      <c r="C40" s="28" t="s">
        <v>92</v>
      </c>
      <c r="D40" s="26">
        <v>1.2260179772903224</v>
      </c>
      <c r="E40" s="26">
        <v>0</v>
      </c>
      <c r="F40" s="37">
        <v>90.890129194386972</v>
      </c>
      <c r="G40" s="26">
        <v>28.17878595196774</v>
      </c>
      <c r="H40" s="26">
        <v>0</v>
      </c>
      <c r="I40" s="27">
        <v>0</v>
      </c>
      <c r="J40" s="27">
        <v>0</v>
      </c>
      <c r="K40" s="27">
        <f t="shared" si="0"/>
        <v>120.29493312364504</v>
      </c>
      <c r="L40" s="26">
        <v>0</v>
      </c>
    </row>
    <row r="41" spans="2:12" s="32" customFormat="1" x14ac:dyDescent="0.35">
      <c r="B41" s="29" t="s">
        <v>93</v>
      </c>
      <c r="C41" s="30"/>
      <c r="D41" s="31">
        <f>SUM(D4:D40)</f>
        <v>58.621813528032192</v>
      </c>
      <c r="E41" s="31">
        <f t="shared" ref="E41:L41" si="1">SUM(E4:E40)</f>
        <v>0</v>
      </c>
      <c r="F41" s="31">
        <f t="shared" si="1"/>
        <v>2274.8667914573216</v>
      </c>
      <c r="G41" s="31">
        <f t="shared" si="1"/>
        <v>624.00855082335454</v>
      </c>
      <c r="H41" s="31">
        <f t="shared" si="1"/>
        <v>0</v>
      </c>
      <c r="I41" s="31">
        <f t="shared" si="1"/>
        <v>0</v>
      </c>
      <c r="J41" s="31">
        <f t="shared" si="1"/>
        <v>0</v>
      </c>
      <c r="K41" s="31">
        <f t="shared" si="1"/>
        <v>2957.4971558087077</v>
      </c>
      <c r="L41" s="31">
        <f t="shared" si="1"/>
        <v>0</v>
      </c>
    </row>
    <row r="42" spans="2:12" x14ac:dyDescent="0.35">
      <c r="B42" t="s">
        <v>94</v>
      </c>
      <c r="D42" s="35"/>
      <c r="F42" s="35"/>
      <c r="G42" s="35"/>
      <c r="I42" s="33"/>
      <c r="J42" s="33"/>
      <c r="K42" s="33"/>
    </row>
    <row r="43" spans="2:12" s="33" customFormat="1" x14ac:dyDescent="0.35">
      <c r="D43" s="39"/>
      <c r="E43" s="39"/>
      <c r="F43" s="39"/>
      <c r="G43" s="39"/>
    </row>
    <row r="44" spans="2:12" x14ac:dyDescent="0.35">
      <c r="D44" s="33"/>
      <c r="I44" s="33"/>
      <c r="J44" s="33"/>
      <c r="K44" s="33"/>
      <c r="L44" s="33"/>
    </row>
    <row r="45" spans="2:12" x14ac:dyDescent="0.35">
      <c r="D45" s="33"/>
      <c r="E45" s="33"/>
      <c r="F45" s="33"/>
      <c r="G45" s="33"/>
      <c r="I45" s="33"/>
      <c r="J45" s="33"/>
      <c r="K45" s="33"/>
      <c r="L45" s="33"/>
    </row>
    <row r="46" spans="2:12" x14ac:dyDescent="0.35">
      <c r="D46" s="33"/>
      <c r="E46" s="33"/>
      <c r="F46" s="33"/>
      <c r="G46" s="33"/>
      <c r="H46" s="35"/>
      <c r="I46" s="33"/>
      <c r="J46" s="33"/>
      <c r="K46" s="33"/>
      <c r="L46" s="33"/>
    </row>
    <row r="47" spans="2:12" x14ac:dyDescent="0.35">
      <c r="D47" s="34"/>
      <c r="E47" s="34"/>
      <c r="F47" s="34"/>
      <c r="G47" s="34"/>
      <c r="H47" s="34"/>
      <c r="I47" s="35"/>
      <c r="J47" s="35"/>
      <c r="K47" s="34"/>
      <c r="L47" s="34"/>
    </row>
    <row r="48" spans="2:12" x14ac:dyDescent="0.35">
      <c r="K48" s="36"/>
    </row>
    <row r="49" spans="11:11" x14ac:dyDescent="0.35">
      <c r="K49" s="36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2025-01-09T09:01:41Z</dcterms:modified>
</cp:coreProperties>
</file>